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showInkAnnotation="0" autoCompressPictures="0"/>
  <bookViews>
    <workbookView xWindow="0" yWindow="0" windowWidth="19200" windowHeight="7155" tabRatio="500"/>
  </bookViews>
  <sheets>
    <sheet name="Gestione del Rischio" sheetId="1" r:id="rId1"/>
    <sheet name="Misurazione rischio " sheetId="2" r:id="rId2"/>
  </sheets>
  <definedNames>
    <definedName name="Print_Area" localSheetId="0">'Gestione del Rischio'!$A$1:$Z$28</definedName>
    <definedName name="Print_Area" localSheetId="1">'Misurazione rischio '!$B$4:$E$44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9" i="1"/>
  <c r="T9"/>
  <c r="U9" s="1"/>
  <c r="V9" s="1"/>
  <c r="X9" l="1"/>
  <c r="W9"/>
  <c r="O4"/>
  <c r="O5"/>
  <c r="O6"/>
  <c r="O7"/>
  <c r="O8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T4"/>
  <c r="T5"/>
  <c r="T6"/>
  <c r="T7"/>
  <c r="T8"/>
  <c r="T10"/>
  <c r="T11"/>
  <c r="T12"/>
  <c r="T13"/>
  <c r="T14"/>
  <c r="T15"/>
  <c r="T16"/>
  <c r="T17"/>
  <c r="T18"/>
  <c r="T19"/>
  <c r="T20"/>
  <c r="U20" s="1"/>
  <c r="T21"/>
  <c r="T22"/>
  <c r="T23"/>
  <c r="T24"/>
  <c r="T25"/>
  <c r="T26"/>
  <c r="T27"/>
  <c r="T28"/>
  <c r="T3"/>
  <c r="U26" l="1"/>
  <c r="V26" s="1"/>
  <c r="U24"/>
  <c r="V24" s="1"/>
  <c r="U25"/>
  <c r="U23"/>
  <c r="W23" s="1"/>
  <c r="U19"/>
  <c r="W25"/>
  <c r="X25"/>
  <c r="V25"/>
  <c r="W19"/>
  <c r="V19"/>
  <c r="X19"/>
  <c r="U27"/>
  <c r="W27" s="1"/>
  <c r="U21"/>
  <c r="W21" s="1"/>
  <c r="U17"/>
  <c r="U28"/>
  <c r="V28" s="1"/>
  <c r="U22"/>
  <c r="V22" s="1"/>
  <c r="U18"/>
  <c r="U16"/>
  <c r="V16" s="1"/>
  <c r="W18"/>
  <c r="V18"/>
  <c r="X18"/>
  <c r="X27"/>
  <c r="X21"/>
  <c r="V21"/>
  <c r="V17"/>
  <c r="X17"/>
  <c r="W17"/>
  <c r="X23"/>
  <c r="W26"/>
  <c r="W24"/>
  <c r="V23"/>
  <c r="X28"/>
  <c r="X26"/>
  <c r="X24"/>
  <c r="X22"/>
  <c r="X20"/>
  <c r="W20"/>
  <c r="V20"/>
  <c r="W16"/>
  <c r="X16"/>
  <c r="O3"/>
  <c r="W22" l="1"/>
  <c r="V27"/>
  <c r="W28"/>
  <c r="U3"/>
  <c r="U4"/>
  <c r="U5"/>
  <c r="U6"/>
  <c r="U7"/>
  <c r="U8"/>
  <c r="U10"/>
  <c r="U11"/>
  <c r="U12"/>
  <c r="U13"/>
  <c r="U14"/>
  <c r="U15"/>
  <c r="W10" l="1"/>
  <c r="V10"/>
  <c r="V5"/>
  <c r="W5"/>
  <c r="W13"/>
  <c r="V13"/>
  <c r="W6"/>
  <c r="V6"/>
  <c r="V15"/>
  <c r="W15"/>
  <c r="V12"/>
  <c r="W12"/>
  <c r="V8"/>
  <c r="W8"/>
  <c r="V4"/>
  <c r="W4"/>
  <c r="W14"/>
  <c r="V14"/>
  <c r="W11"/>
  <c r="V11"/>
  <c r="W7"/>
  <c r="V7"/>
  <c r="X15"/>
  <c r="X13"/>
  <c r="X12"/>
  <c r="X10"/>
  <c r="X8"/>
  <c r="X6"/>
  <c r="X4"/>
  <c r="X14"/>
  <c r="X11"/>
  <c r="X7"/>
  <c r="X5"/>
  <c r="X3"/>
  <c r="V3"/>
  <c r="W3"/>
</calcChain>
</file>

<file path=xl/sharedStrings.xml><?xml version="1.0" encoding="utf-8"?>
<sst xmlns="http://schemas.openxmlformats.org/spreadsheetml/2006/main" count="246" uniqueCount="174">
  <si>
    <t>MISURE DA ADOTTARE</t>
  </si>
  <si>
    <t>TIPOLOGIA MISURA</t>
  </si>
  <si>
    <t>TEMPISTICA REALIZZAZIONE OBIETTIVO</t>
  </si>
  <si>
    <t>A</t>
  </si>
  <si>
    <t>B</t>
  </si>
  <si>
    <t>C</t>
  </si>
  <si>
    <r>
      <t xml:space="preserve">Provvedimenti ampliativi della sfera giuridica dei destinatari </t>
    </r>
    <r>
      <rPr>
        <b/>
        <sz val="12"/>
        <color theme="1"/>
        <rFont val="Calibri"/>
        <family val="2"/>
        <scheme val="minor"/>
      </rPr>
      <t>PRIVI</t>
    </r>
    <r>
      <rPr>
        <sz val="12"/>
        <color theme="1"/>
        <rFont val="Calibri"/>
        <family val="2"/>
        <scheme val="minor"/>
      </rPr>
      <t xml:space="preserve"> di effetto economico diretto ed immediato per il destinatario</t>
    </r>
  </si>
  <si>
    <t>Rilascio di certificazioni e attestazioni</t>
  </si>
  <si>
    <t>Riconoscimento crediti formativi</t>
  </si>
  <si>
    <t>Provvedimenti disciplinari</t>
  </si>
  <si>
    <t>Controllo cause di incompatibilità</t>
  </si>
  <si>
    <t>D</t>
  </si>
  <si>
    <r>
      <t xml:space="preserve">Provvedimenti ampliativi della sfera giuridica dei destinatari </t>
    </r>
    <r>
      <rPr>
        <b/>
        <sz val="12"/>
        <color theme="1"/>
        <rFont val="Calibri"/>
        <family val="2"/>
        <scheme val="minor"/>
      </rPr>
      <t>CON</t>
    </r>
    <r>
      <rPr>
        <sz val="12"/>
        <color theme="1"/>
        <rFont val="Calibri"/>
        <family val="2"/>
        <scheme val="minor"/>
      </rPr>
      <t xml:space="preserve"> effetto economico diretto ed immediato per il destinatario</t>
    </r>
  </si>
  <si>
    <t>Incassi e pagamenti</t>
  </si>
  <si>
    <t>Gestione e recupero crediti</t>
  </si>
  <si>
    <t>E</t>
  </si>
  <si>
    <t>Ulteriori processi</t>
  </si>
  <si>
    <t>Erogazione contributi</t>
  </si>
  <si>
    <t/>
  </si>
  <si>
    <t>Discrezionalità dei controlli</t>
  </si>
  <si>
    <t>Abuso nell'adozione di provvedimenti o nel rilascio di certificati</t>
  </si>
  <si>
    <t>Mancata rilevazione delle posizioni debitorie</t>
  </si>
  <si>
    <t>Concessione contributi discrezionali</t>
  </si>
  <si>
    <t>Inserimento di soggetti esterni quali membri della Commissione di valutazione e adozione di un regolamento interno</t>
  </si>
  <si>
    <t>AREA</t>
  </si>
  <si>
    <t>PROCESSO</t>
  </si>
  <si>
    <t>SOTTOROCESSO</t>
  </si>
  <si>
    <t>AZIONE</t>
  </si>
  <si>
    <t>RISORSE UMANE</t>
  </si>
  <si>
    <t>Acquisizione e Gestione Risorse Umane</t>
  </si>
  <si>
    <t>Procedimenti concernenti diritti e doveri dei dipendenti (aspettative,  permessi, diritti sindacali …)</t>
  </si>
  <si>
    <t>Procedure di assunzione di personale a tempo determinato ed indeterminato</t>
  </si>
  <si>
    <t>DESCRIZIONE RISCHIO</t>
  </si>
  <si>
    <t>Acquisizione Risorse Umane</t>
  </si>
  <si>
    <t>Procedimenti disciplinari</t>
  </si>
  <si>
    <t>Gestione malattie</t>
  </si>
  <si>
    <t>Attribuzione progressioni di carriera</t>
  </si>
  <si>
    <t>Trattamento Giuridico personale</t>
  </si>
  <si>
    <t>Gestione giornaliera e mensile presenze</t>
  </si>
  <si>
    <t>Attivazione delle procedure per lo svolgimento di stage</t>
  </si>
  <si>
    <t xml:space="preserve">Alterare procedimenti di selezione </t>
  </si>
  <si>
    <t>Induzione ad alterare bisogni e a favorire determinati soggetti</t>
  </si>
  <si>
    <t xml:space="preserve">Induzione a favorire su specifici istituti alcuni soggetti </t>
  </si>
  <si>
    <t>Induzione ad omettere o alterare atti e tempistiche</t>
  </si>
  <si>
    <t>Induzione ad omettere verifiche</t>
  </si>
  <si>
    <t>Induzione ad alterare atti e valutazioni per favorire singoli soggetti</t>
  </si>
  <si>
    <t>Formazione personale interno</t>
  </si>
  <si>
    <t>Alterare procedimenti di scelta in favore di una parte del personale</t>
  </si>
  <si>
    <t>Gestine economica del personale</t>
  </si>
  <si>
    <t>Induzione ad alterare per favorire i singoli</t>
  </si>
  <si>
    <t>Gestione adempimenti previdenziali e assistenziali</t>
  </si>
  <si>
    <t>Gestione trattamento di  fine rapporto (TFR)</t>
  </si>
  <si>
    <t>Induzione ad alterare atti</t>
  </si>
  <si>
    <t>FORNITURA DI BENI E SERVIZI</t>
  </si>
  <si>
    <t>Predisposizione richieste di acquisto</t>
  </si>
  <si>
    <r>
      <t>Assegnazione</t>
    </r>
    <r>
      <rPr>
        <sz val="11"/>
        <color rgb="FF7030A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 incarichi e consulenze</t>
    </r>
  </si>
  <si>
    <t>Induzione ad indicare bisogni alterati per favorire operatori specifici</t>
  </si>
  <si>
    <t xml:space="preserve">Predisposizione atti e documenti di gara </t>
  </si>
  <si>
    <t xml:space="preserve">Induzione a favorire determinati operatori </t>
  </si>
  <si>
    <t xml:space="preserve">Individuazione criteri di attribuzione dei punteggi </t>
  </si>
  <si>
    <t>Verifica dei requisiti in fase di gara o per la stipula del contratto</t>
  </si>
  <si>
    <t xml:space="preserve">Induzione ad omettere verifiche o alterarne il risultato </t>
  </si>
  <si>
    <t xml:space="preserve">Gestione delle procedure di accesso agli atti di gara </t>
  </si>
  <si>
    <t xml:space="preserve">Induzione a divulgare notizie riservate o ad omettere la comunicazione di informazioni </t>
  </si>
  <si>
    <t>Induzione a favorire fornitori specifici</t>
  </si>
  <si>
    <t xml:space="preserve">Acquisti effettuati con cassa </t>
  </si>
  <si>
    <t>APPROVVIGIONAMENTO BENI</t>
  </si>
  <si>
    <t>Trattamento Economico personale</t>
  </si>
  <si>
    <t>Fornitura di beni e servizi</t>
  </si>
  <si>
    <t>PROBABILITA'
(P)</t>
  </si>
  <si>
    <t>IMPATTO  
I</t>
  </si>
  <si>
    <t>RISCHIO
P x  I</t>
  </si>
  <si>
    <t xml:space="preserve"> DISCREZIONALITA' PROCESSO</t>
  </si>
  <si>
    <t xml:space="preserve"> 
RILEVAZIONE FREQUENZA 
PROCEDIMENTI</t>
  </si>
  <si>
    <t>RILEVANZA ESTERNA</t>
  </si>
  <si>
    <t>COMPLESSITA' PROCESSO</t>
  </si>
  <si>
    <t>VALORE ECONOMICO</t>
  </si>
  <si>
    <t>FRAZIONALBILITA' PROCESSO</t>
  </si>
  <si>
    <t>CONTROLLI</t>
  </si>
  <si>
    <t>IMPATTO ORGANIZZATIVO</t>
  </si>
  <si>
    <t>IMPATTO ECONOMICO</t>
  </si>
  <si>
    <t>IMPATTO REPUTAZIONALE</t>
  </si>
  <si>
    <t>IMPATTO ORGANIZZATIVO, ECONOMICO E REPUTAZIONALE</t>
  </si>
  <si>
    <t>Classe di Rischio</t>
  </si>
  <si>
    <t>BASSO
(1,14-9,10)</t>
  </si>
  <si>
    <t>MEDIO
(9,11-17,05)</t>
  </si>
  <si>
    <t>ALTO
(17,06-25)</t>
  </si>
  <si>
    <t>17,06 - 25</t>
  </si>
  <si>
    <t xml:space="preserve">Alto </t>
  </si>
  <si>
    <t>9,11 - 17,05</t>
  </si>
  <si>
    <t xml:space="preserve">Medio </t>
  </si>
  <si>
    <t>1,14 - 9,10</t>
  </si>
  <si>
    <t>Basso</t>
  </si>
  <si>
    <t>I =  (H+L+M+N)/4</t>
  </si>
  <si>
    <t>Impatto</t>
  </si>
  <si>
    <t>P = (A+B+C+D+E+F+G)/7</t>
  </si>
  <si>
    <t>Probabilità</t>
  </si>
  <si>
    <t>R = P  x  I</t>
  </si>
  <si>
    <t xml:space="preserve">Rischio </t>
  </si>
  <si>
    <t>Modalità di calcolo</t>
  </si>
  <si>
    <t>direttore generale/segretario generale</t>
  </si>
  <si>
    <t>dirigente</t>
  </si>
  <si>
    <t>funzionario</t>
  </si>
  <si>
    <t>collaboratore</t>
  </si>
  <si>
    <r>
      <rPr>
        <b/>
        <sz val="12"/>
        <color theme="1"/>
        <rFont val="Calibri"/>
        <family val="2"/>
        <scheme val="minor"/>
      </rPr>
      <t>Impatto organizzativo, economico, reputazionale
(N)</t>
    </r>
    <r>
      <rPr>
        <sz val="12"/>
        <color theme="1"/>
        <rFont val="Calibri"/>
        <family val="2"/>
        <scheme val="minor"/>
      </rPr>
      <t xml:space="preserve">
A quale livello può collocarsi il rischio dell’evento ovvero la posizione che il soggetto riveste nell’organizzazione</t>
    </r>
  </si>
  <si>
    <t>Si, sulla stampa locale, nazionale e internazionale</t>
  </si>
  <si>
    <t>Si, sulla stampa locale e nazionale</t>
  </si>
  <si>
    <t>Si, sulla stampa nazionale</t>
  </si>
  <si>
    <t>Si, sulla stampa locale</t>
  </si>
  <si>
    <t>E' improbabile</t>
  </si>
  <si>
    <t>No</t>
  </si>
  <si>
    <r>
      <rPr>
        <b/>
        <sz val="12"/>
        <color theme="1"/>
        <rFont val="Calibri"/>
        <family val="2"/>
        <scheme val="minor"/>
      </rPr>
      <t>Impatto reputazionale
(M)</t>
    </r>
    <r>
      <rPr>
        <sz val="12"/>
        <color theme="1"/>
        <rFont val="Calibri"/>
        <family val="2"/>
        <scheme val="minor"/>
      </rPr>
      <t xml:space="preserve">
In relazione all'evento è possibile siano pubblicati articoli su giornali o riviste (incluse le fonti di informazione on-line)? </t>
    </r>
  </si>
  <si>
    <t>SI</t>
  </si>
  <si>
    <r>
      <rPr>
        <b/>
        <sz val="12"/>
        <color theme="1"/>
        <rFont val="Calibri"/>
        <family val="2"/>
        <scheme val="minor"/>
      </rPr>
      <t xml:space="preserve">Impatto economico
(L)
</t>
    </r>
    <r>
      <rPr>
        <sz val="12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In relazione all'evento è possibile siano pronunciate sentenze della Corte dei conti a carico di dipendenti (dirigenti e dipendenti) dell'Autorità o siano pronunciate sentenze di risarcimento del danno nei confronti dell'Autorità? </t>
    </r>
  </si>
  <si>
    <t>fino al 100%</t>
  </si>
  <si>
    <t>fino all'80%</t>
  </si>
  <si>
    <t>fino al 60%</t>
  </si>
  <si>
    <t>fino al 40%</t>
  </si>
  <si>
    <t>fino al 20%</t>
  </si>
  <si>
    <r>
      <rPr>
        <b/>
        <sz val="12"/>
        <color theme="1"/>
        <rFont val="Calibri"/>
        <family val="2"/>
        <scheme val="minor"/>
      </rPr>
      <t xml:space="preserve">Impatto organizzativo
(H)
</t>
    </r>
    <r>
      <rPr>
        <sz val="12"/>
        <color theme="1"/>
        <rFont val="Calibri"/>
        <family val="2"/>
        <scheme val="minor"/>
      </rPr>
      <t xml:space="preserve">
(%di personale impiegata nel processo)
</t>
    </r>
  </si>
  <si>
    <t>Valutazione impatto
(I)</t>
  </si>
  <si>
    <t>Il controllo non è efficace e il rischio rimane indifferente</t>
  </si>
  <si>
    <t>Il controllo è efficace in minima parte</t>
  </si>
  <si>
    <t>Il controllo è efficace per una percentuale approssimativa del 50%</t>
  </si>
  <si>
    <t>Il controllo è efficace</t>
  </si>
  <si>
    <t>Il controllo costituisce uno strumento molto efficace di neutralizzazione del rischio</t>
  </si>
  <si>
    <t>Controlli vigenti
(C)</t>
  </si>
  <si>
    <t>Si</t>
  </si>
  <si>
    <r>
      <rPr>
        <b/>
        <sz val="12"/>
        <color theme="1"/>
        <rFont val="Calibri"/>
        <family val="2"/>
        <scheme val="minor"/>
      </rPr>
      <t xml:space="preserve">Frazionabilità del processo
(G)
</t>
    </r>
    <r>
      <rPr>
        <sz val="12"/>
        <color theme="1"/>
        <rFont val="Calibri"/>
        <family val="2"/>
        <scheme val="minor"/>
      </rPr>
      <t xml:space="preserve">
(raggiungimento del risultato finale attraverso una pluralità di operazioni di entità economica ridotta)</t>
    </r>
  </si>
  <si>
    <t>Comporta l'attribuzione di vantaggi notevoli a soggetti esterni</t>
  </si>
  <si>
    <t>Comporta l'attribuzione di vantaggi non di rilievo economico a soggetti esterni</t>
  </si>
  <si>
    <t>Ha rilevanza esclusivamente interna</t>
  </si>
  <si>
    <t>Valore economico
(F)</t>
  </si>
  <si>
    <t>Si, il processo coinvolge più di 5 amministrazioni</t>
  </si>
  <si>
    <t>Si, il processo coinvolge più di 3 amministrazioni</t>
  </si>
  <si>
    <t>No, il processo coinvolge una sola p.a.</t>
  </si>
  <si>
    <t>Complessità del processo
(E)</t>
  </si>
  <si>
    <t xml:space="preserve">Sì, il risultato del processo è rivolto direttamente ad utenti esterni alla p.a. di riferimento </t>
  </si>
  <si>
    <t>No, ha come destinatario finale un ufficio interno</t>
  </si>
  <si>
    <t>Rilevanza esterna
(D)</t>
  </si>
  <si>
    <t>Frequenza Alta</t>
  </si>
  <si>
    <t>Frequenza Media</t>
  </si>
  <si>
    <t>Frequenza Bassa</t>
  </si>
  <si>
    <t>Rilevazione della frequenza dei procedimenti
(B)</t>
  </si>
  <si>
    <t>Il processo è altamente discrezionale</t>
  </si>
  <si>
    <t xml:space="preserve">Il processo è parzialmente vincolato solo da atti amministrativi  (regolamenti, direttive, circolari) </t>
  </si>
  <si>
    <t>Il processo è parzialmente vincolato solo dalla legge</t>
  </si>
  <si>
    <t xml:space="preserve">Il processo è parzialmente vincolato dalla legge e da atti amministrativi (regolamenti, direttive, circolari) </t>
  </si>
  <si>
    <t>Il processo è del tutto vincolato</t>
  </si>
  <si>
    <t>Discrezionalità
(A)</t>
  </si>
  <si>
    <t xml:space="preserve"> Valutazione probabilità
(P)</t>
  </si>
  <si>
    <t>Scala dei pesi</t>
  </si>
  <si>
    <t>Scala di valutazione</t>
  </si>
  <si>
    <t>Indici di valutazione</t>
  </si>
  <si>
    <t>Tipologia parametri di valutazione</t>
  </si>
  <si>
    <t>TABELLA VALUTAZIONE DEL RISCHIO</t>
  </si>
  <si>
    <t>Consiglio dell'Ordine</t>
  </si>
  <si>
    <t>Consigliere Segretario</t>
  </si>
  <si>
    <t>Il Consiglio di Disciplina è un organismo esterno all'Ordine nominato dal Tribunale. I Consiglieri dell'Ordine sono incompatibili come membri del Consiglio di Disciplina</t>
  </si>
  <si>
    <t xml:space="preserve"> Regolamento </t>
  </si>
  <si>
    <t xml:space="preserve"> Regolamento e normativa trasparenza</t>
  </si>
  <si>
    <t>Regolamento</t>
  </si>
  <si>
    <t>ORGANO PREPOSTO</t>
  </si>
  <si>
    <t>Consiglio dell'Ordine; Tesoriere; Collegio dei Revisori</t>
  </si>
  <si>
    <t>Albo, Registro tirocinanti, Iscrizione, trasferimento, cancellazione</t>
  </si>
  <si>
    <t>Tesoriere</t>
  </si>
  <si>
    <t>Induzione a favorire canditati ; induzione ad alterare atti e valutazioni</t>
  </si>
  <si>
    <t xml:space="preserve">Regolamento e normativa </t>
  </si>
  <si>
    <t>normativa</t>
  </si>
  <si>
    <t>Normativa</t>
  </si>
  <si>
    <t>Regolamento  e supervisione degli organi preposti</t>
  </si>
  <si>
    <t>Supervisione da parte del Consiglio</t>
  </si>
  <si>
    <t>Tempestivo</t>
  </si>
  <si>
    <t>Consiglio dell'Ordine collegio dei Revisori</t>
  </si>
</sst>
</file>

<file path=xl/styles.xml><?xml version="1.0" encoding="utf-8"?>
<styleSheet xmlns="http://schemas.openxmlformats.org/spreadsheetml/2006/main">
  <numFmts count="1">
    <numFmt numFmtId="164" formatCode="0.000"/>
  </numFmts>
  <fonts count="27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11"/>
      <color rgb="FF7030A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24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3" fillId="0" borderId="0"/>
  </cellStyleXfs>
  <cellXfs count="262">
    <xf numFmtId="0" fontId="0" fillId="0" borderId="0" xfId="0"/>
    <xf numFmtId="0" fontId="7" fillId="0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0" fillId="8" borderId="38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0" fillId="5" borderId="21" xfId="0" applyFont="1" applyFill="1" applyBorder="1" applyAlignment="1">
      <alignment horizontal="center" vertical="center" wrapText="1"/>
    </xf>
    <xf numFmtId="0" fontId="3" fillId="0" borderId="0" xfId="13"/>
    <xf numFmtId="0" fontId="3" fillId="0" borderId="0" xfId="13" applyFill="1" applyBorder="1"/>
    <xf numFmtId="0" fontId="3" fillId="0" borderId="0" xfId="13" applyBorder="1" applyAlignment="1">
      <alignment horizontal="center" vertical="center"/>
    </xf>
    <xf numFmtId="0" fontId="10" fillId="0" borderId="5" xfId="13" applyFont="1" applyBorder="1" applyAlignment="1">
      <alignment horizontal="center" vertical="center"/>
    </xf>
    <xf numFmtId="0" fontId="10" fillId="5" borderId="14" xfId="13" applyFont="1" applyFill="1" applyBorder="1" applyAlignment="1">
      <alignment horizontal="center" vertical="center"/>
    </xf>
    <xf numFmtId="0" fontId="10" fillId="0" borderId="8" xfId="13" applyFont="1" applyBorder="1" applyAlignment="1">
      <alignment horizontal="center" vertical="center"/>
    </xf>
    <xf numFmtId="0" fontId="10" fillId="4" borderId="7" xfId="13" applyFont="1" applyFill="1" applyBorder="1" applyAlignment="1">
      <alignment horizontal="center" vertical="center"/>
    </xf>
    <xf numFmtId="0" fontId="10" fillId="8" borderId="7" xfId="13" applyFont="1" applyFill="1" applyBorder="1" applyAlignment="1">
      <alignment horizontal="center" vertical="center"/>
    </xf>
    <xf numFmtId="0" fontId="20" fillId="0" borderId="0" xfId="13" applyFont="1" applyFill="1" applyBorder="1" applyAlignment="1">
      <alignment horizontal="center" vertical="center"/>
    </xf>
    <xf numFmtId="0" fontId="22" fillId="0" borderId="0" xfId="13" applyFont="1"/>
    <xf numFmtId="0" fontId="10" fillId="0" borderId="5" xfId="13" applyFont="1" applyBorder="1" applyAlignment="1">
      <alignment vertical="center"/>
    </xf>
    <xf numFmtId="0" fontId="10" fillId="0" borderId="14" xfId="13" applyFont="1" applyBorder="1" applyAlignment="1">
      <alignment horizontal="left" vertical="center"/>
    </xf>
    <xf numFmtId="0" fontId="10" fillId="0" borderId="8" xfId="13" applyFont="1" applyBorder="1" applyAlignment="1">
      <alignment vertical="center"/>
    </xf>
    <xf numFmtId="0" fontId="10" fillId="0" borderId="7" xfId="13" applyFont="1" applyBorder="1" applyAlignment="1">
      <alignment horizontal="left" vertical="center"/>
    </xf>
    <xf numFmtId="0" fontId="3" fillId="0" borderId="0" xfId="13" applyBorder="1"/>
    <xf numFmtId="0" fontId="3" fillId="0" borderId="0" xfId="13" applyAlignment="1"/>
    <xf numFmtId="0" fontId="3" fillId="0" borderId="0" xfId="13" applyFill="1" applyBorder="1" applyAlignment="1">
      <alignment horizontal="center" vertical="center"/>
    </xf>
    <xf numFmtId="0" fontId="3" fillId="0" borderId="37" xfId="13" applyBorder="1" applyAlignment="1">
      <alignment horizontal="center" vertical="center"/>
    </xf>
    <xf numFmtId="0" fontId="3" fillId="0" borderId="5" xfId="13" applyBorder="1" applyAlignment="1">
      <alignment horizontal="center" vertical="center"/>
    </xf>
    <xf numFmtId="0" fontId="3" fillId="0" borderId="4" xfId="13" applyBorder="1" applyAlignment="1">
      <alignment horizontal="left" vertical="center"/>
    </xf>
    <xf numFmtId="0" fontId="3" fillId="0" borderId="0" xfId="13" applyFill="1" applyBorder="1" applyAlignment="1">
      <alignment horizontal="center"/>
    </xf>
    <xf numFmtId="0" fontId="3" fillId="0" borderId="0" xfId="13" applyBorder="1" applyAlignment="1">
      <alignment horizontal="center"/>
    </xf>
    <xf numFmtId="0" fontId="3" fillId="0" borderId="8" xfId="13" applyBorder="1" applyAlignment="1">
      <alignment horizontal="center" vertical="center"/>
    </xf>
    <xf numFmtId="0" fontId="3" fillId="0" borderId="1" xfId="13" applyBorder="1" applyAlignment="1">
      <alignment horizontal="left" vertical="center"/>
    </xf>
    <xf numFmtId="0" fontId="3" fillId="0" borderId="26" xfId="13" applyBorder="1" applyAlignment="1">
      <alignment horizontal="center" vertical="center"/>
    </xf>
    <xf numFmtId="0" fontId="3" fillId="0" borderId="12" xfId="13" applyBorder="1" applyAlignment="1">
      <alignment horizontal="left" vertical="center"/>
    </xf>
    <xf numFmtId="0" fontId="3" fillId="0" borderId="36" xfId="13" applyBorder="1" applyAlignment="1">
      <alignment vertical="center" wrapText="1"/>
    </xf>
    <xf numFmtId="0" fontId="3" fillId="0" borderId="25" xfId="13" applyBorder="1" applyAlignment="1">
      <alignment vertical="center" wrapText="1"/>
    </xf>
    <xf numFmtId="0" fontId="3" fillId="0" borderId="25" xfId="13" applyBorder="1" applyAlignment="1">
      <alignment vertical="center"/>
    </xf>
    <xf numFmtId="0" fontId="3" fillId="0" borderId="1" xfId="13" applyBorder="1" applyAlignment="1">
      <alignment vertical="center"/>
    </xf>
    <xf numFmtId="0" fontId="3" fillId="0" borderId="26" xfId="13" applyBorder="1" applyAlignment="1">
      <alignment horizontal="center"/>
    </xf>
    <xf numFmtId="0" fontId="3" fillId="0" borderId="12" xfId="13" applyBorder="1" applyAlignment="1">
      <alignment vertical="center"/>
    </xf>
    <xf numFmtId="0" fontId="3" fillId="0" borderId="4" xfId="13" applyBorder="1" applyAlignment="1">
      <alignment horizontal="center" vertical="center"/>
    </xf>
    <xf numFmtId="0" fontId="3" fillId="0" borderId="12" xfId="13" applyBorder="1" applyAlignment="1">
      <alignment horizontal="center" vertical="center"/>
    </xf>
    <xf numFmtId="0" fontId="3" fillId="0" borderId="4" xfId="13" applyBorder="1" applyAlignment="1">
      <alignment vertical="center" wrapText="1"/>
    </xf>
    <xf numFmtId="0" fontId="3" fillId="0" borderId="1" xfId="13" applyBorder="1" applyAlignment="1">
      <alignment vertical="center" wrapText="1"/>
    </xf>
    <xf numFmtId="0" fontId="3" fillId="0" borderId="13" xfId="13" applyBorder="1" applyAlignment="1">
      <alignment horizontal="center" vertical="center"/>
    </xf>
    <xf numFmtId="0" fontId="3" fillId="0" borderId="6" xfId="13" applyBorder="1" applyAlignment="1">
      <alignment vertical="center" wrapText="1"/>
    </xf>
    <xf numFmtId="0" fontId="3" fillId="0" borderId="12" xfId="13" applyBorder="1" applyAlignment="1">
      <alignment vertical="center" wrapText="1"/>
    </xf>
    <xf numFmtId="0" fontId="3" fillId="0" borderId="26" xfId="13" applyFill="1" applyBorder="1" applyAlignment="1">
      <alignment horizontal="center" vertical="center"/>
    </xf>
    <xf numFmtId="0" fontId="3" fillId="0" borderId="5" xfId="13" applyFill="1" applyBorder="1" applyAlignment="1">
      <alignment horizontal="center" vertical="center"/>
    </xf>
    <xf numFmtId="0" fontId="3" fillId="0" borderId="4" xfId="13" applyBorder="1" applyAlignment="1">
      <alignment horizontal="left" vertical="center" wrapText="1"/>
    </xf>
    <xf numFmtId="0" fontId="3" fillId="0" borderId="1" xfId="13" applyBorder="1" applyAlignment="1">
      <alignment horizontal="left" vertical="center" wrapText="1"/>
    </xf>
    <xf numFmtId="0" fontId="3" fillId="0" borderId="12" xfId="13" applyBorder="1" applyAlignment="1">
      <alignment horizontal="left" vertical="center" wrapText="1"/>
    </xf>
    <xf numFmtId="0" fontId="3" fillId="0" borderId="6" xfId="13" applyBorder="1" applyAlignment="1">
      <alignment horizontal="left" vertical="center" wrapText="1"/>
    </xf>
    <xf numFmtId="0" fontId="3" fillId="0" borderId="41" xfId="13" applyBorder="1" applyAlignment="1">
      <alignment horizontal="center" vertical="center"/>
    </xf>
    <xf numFmtId="0" fontId="3" fillId="0" borderId="20" xfId="13" applyBorder="1" applyAlignment="1">
      <alignment horizontal="left" vertical="center" wrapText="1"/>
    </xf>
    <xf numFmtId="0" fontId="3" fillId="0" borderId="0" xfId="13" applyAlignment="1">
      <alignment horizontal="center" vertical="center"/>
    </xf>
    <xf numFmtId="0" fontId="23" fillId="0" borderId="0" xfId="13" applyFont="1" applyFill="1" applyBorder="1" applyAlignment="1">
      <alignment horizontal="center" vertical="center" wrapText="1"/>
    </xf>
    <xf numFmtId="0" fontId="23" fillId="0" borderId="0" xfId="13" applyFont="1" applyBorder="1" applyAlignment="1">
      <alignment horizontal="center" vertical="center" wrapText="1"/>
    </xf>
    <xf numFmtId="0" fontId="24" fillId="6" borderId="42" xfId="13" applyFont="1" applyFill="1" applyBorder="1" applyAlignment="1">
      <alignment horizontal="center" vertical="center" wrapText="1"/>
    </xf>
    <xf numFmtId="0" fontId="24" fillId="6" borderId="16" xfId="13" applyFont="1" applyFill="1" applyBorder="1" applyAlignment="1">
      <alignment horizontal="center" vertical="center"/>
    </xf>
    <xf numFmtId="0" fontId="24" fillId="6" borderId="15" xfId="13" applyFont="1" applyFill="1" applyBorder="1" applyAlignment="1">
      <alignment horizontal="center" vertical="center" wrapText="1"/>
    </xf>
    <xf numFmtId="0" fontId="10" fillId="0" borderId="0" xfId="13" applyFont="1" applyFill="1" applyBorder="1" applyAlignment="1">
      <alignment vertical="center"/>
    </xf>
    <xf numFmtId="0" fontId="10" fillId="0" borderId="43" xfId="13" applyFont="1" applyBorder="1" applyAlignment="1">
      <alignment horizontal="center" vertical="center"/>
    </xf>
    <xf numFmtId="0" fontId="25" fillId="0" borderId="0" xfId="13" applyFont="1" applyBorder="1" applyAlignment="1">
      <alignment vertical="center"/>
    </xf>
    <xf numFmtId="0" fontId="25" fillId="0" borderId="27" xfId="13" applyFont="1" applyBorder="1" applyAlignment="1">
      <alignment vertical="center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17" fillId="10" borderId="12" xfId="0" applyFont="1" applyFill="1" applyBorder="1" applyAlignment="1">
      <alignment horizontal="center" vertical="center" wrapText="1"/>
    </xf>
    <xf numFmtId="14" fontId="0" fillId="10" borderId="26" xfId="0" applyNumberFormat="1" applyFill="1" applyBorder="1" applyAlignment="1" applyProtection="1">
      <alignment horizontal="center" vertical="center" wrapText="1"/>
      <protection locked="0"/>
    </xf>
    <xf numFmtId="0" fontId="17" fillId="10" borderId="1" xfId="0" applyFont="1" applyFill="1" applyBorder="1" applyAlignment="1">
      <alignment horizontal="center" vertical="center" wrapText="1"/>
    </xf>
    <xf numFmtId="0" fontId="17" fillId="10" borderId="4" xfId="0" applyFont="1" applyFill="1" applyBorder="1" applyAlignment="1">
      <alignment horizontal="center" vertical="center" wrapText="1"/>
    </xf>
    <xf numFmtId="0" fontId="0" fillId="10" borderId="1" xfId="0" applyFill="1" applyBorder="1" applyAlignment="1" applyProtection="1">
      <alignment horizontal="center" vertical="center" wrapText="1"/>
      <protection locked="0"/>
    </xf>
    <xf numFmtId="0" fontId="0" fillId="10" borderId="4" xfId="0" applyFill="1" applyBorder="1" applyAlignment="1" applyProtection="1">
      <alignment horizontal="center" vertical="center" wrapText="1"/>
      <protection locked="0"/>
    </xf>
    <xf numFmtId="0" fontId="0" fillId="10" borderId="12" xfId="0" applyFill="1" applyBorder="1" applyAlignment="1" applyProtection="1">
      <alignment horizontal="center" vertical="center" wrapText="1"/>
      <protection locked="0"/>
    </xf>
    <xf numFmtId="0" fontId="17" fillId="3" borderId="12" xfId="0" applyFont="1" applyFill="1" applyBorder="1" applyAlignment="1">
      <alignment horizontal="center" vertical="center" wrapText="1"/>
    </xf>
    <xf numFmtId="0" fontId="0" fillId="3" borderId="12" xfId="0" applyFill="1" applyBorder="1" applyAlignment="1" applyProtection="1">
      <alignment horizontal="center" vertical="center" wrapText="1"/>
      <protection locked="0"/>
    </xf>
    <xf numFmtId="14" fontId="0" fillId="3" borderId="26" xfId="0" applyNumberFormat="1" applyFill="1" applyBorder="1" applyAlignment="1" applyProtection="1">
      <alignment horizontal="center" vertical="center" wrapText="1"/>
      <protection locked="0"/>
    </xf>
    <xf numFmtId="0" fontId="17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11" borderId="1" xfId="0" applyFill="1" applyBorder="1" applyAlignment="1" applyProtection="1">
      <alignment horizontal="center" vertical="center" wrapText="1"/>
      <protection locked="0"/>
    </xf>
    <xf numFmtId="0" fontId="0" fillId="12" borderId="4" xfId="0" applyFill="1" applyBorder="1" applyAlignment="1" applyProtection="1">
      <alignment horizontal="center" vertical="center" wrapText="1"/>
      <protection locked="0"/>
    </xf>
    <xf numFmtId="0" fontId="0" fillId="14" borderId="43" xfId="0" applyFill="1" applyBorder="1" applyAlignment="1" applyProtection="1">
      <alignment horizontal="center" vertical="center" wrapText="1"/>
      <protection locked="0"/>
    </xf>
    <xf numFmtId="0" fontId="17" fillId="10" borderId="10" xfId="0" applyFont="1" applyFill="1" applyBorder="1" applyAlignment="1">
      <alignment horizontal="center" vertical="center" wrapText="1"/>
    </xf>
    <xf numFmtId="0" fontId="0" fillId="10" borderId="10" xfId="0" applyFill="1" applyBorder="1" applyAlignment="1" applyProtection="1">
      <alignment horizontal="center" vertical="center" wrapText="1"/>
      <protection locked="0"/>
    </xf>
    <xf numFmtId="0" fontId="0" fillId="11" borderId="10" xfId="0" applyFill="1" applyBorder="1" applyAlignment="1" applyProtection="1">
      <alignment horizontal="center" vertical="center" wrapText="1"/>
      <protection locked="0"/>
    </xf>
    <xf numFmtId="14" fontId="0" fillId="11" borderId="26" xfId="0" applyNumberFormat="1" applyFill="1" applyBorder="1" applyAlignment="1" applyProtection="1">
      <alignment horizontal="center" vertical="center" wrapText="1"/>
      <protection locked="0"/>
    </xf>
    <xf numFmtId="14" fontId="0" fillId="12" borderId="26" xfId="0" applyNumberFormat="1" applyFill="1" applyBorder="1" applyAlignment="1" applyProtection="1">
      <alignment horizontal="center" vertical="center" wrapText="1"/>
      <protection locked="0"/>
    </xf>
    <xf numFmtId="0" fontId="17" fillId="3" borderId="10" xfId="0" applyFont="1" applyFill="1" applyBorder="1" applyAlignment="1">
      <alignment horizontal="center" vertical="center" wrapText="1"/>
    </xf>
    <xf numFmtId="0" fontId="0" fillId="3" borderId="10" xfId="0" applyFill="1" applyBorder="1" applyAlignment="1" applyProtection="1">
      <alignment horizontal="center" vertical="center" wrapText="1"/>
      <protection locked="0"/>
    </xf>
    <xf numFmtId="14" fontId="0" fillId="3" borderId="42" xfId="0" applyNumberFormat="1" applyFill="1" applyBorder="1" applyAlignment="1" applyProtection="1">
      <alignment horizontal="center" vertical="center" wrapText="1"/>
      <protection locked="0"/>
    </xf>
    <xf numFmtId="0" fontId="0" fillId="11" borderId="12" xfId="0" applyFill="1" applyBorder="1" applyAlignment="1" applyProtection="1">
      <alignment horizontal="center" vertical="center" wrapText="1"/>
      <protection locked="0"/>
    </xf>
    <xf numFmtId="14" fontId="0" fillId="11" borderId="42" xfId="0" applyNumberFormat="1" applyFill="1" applyBorder="1" applyAlignment="1" applyProtection="1">
      <alignment horizontal="center" vertical="center" wrapText="1"/>
      <protection locked="0"/>
    </xf>
    <xf numFmtId="14" fontId="0" fillId="12" borderId="41" xfId="0" applyNumberFormat="1" applyFill="1" applyBorder="1" applyAlignment="1" applyProtection="1">
      <alignment horizontal="center" vertical="center" wrapText="1"/>
      <protection locked="0"/>
    </xf>
    <xf numFmtId="14" fontId="0" fillId="14" borderId="49" xfId="0" applyNumberFormat="1" applyFill="1" applyBorder="1" applyAlignment="1" applyProtection="1">
      <alignment horizontal="center" vertical="center" wrapText="1"/>
      <protection locked="0"/>
    </xf>
    <xf numFmtId="0" fontId="10" fillId="0" borderId="31" xfId="0" applyFont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6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0" fillId="10" borderId="11" xfId="0" applyFill="1" applyBorder="1" applyAlignment="1">
      <alignment horizontal="center" vertical="center" wrapText="1"/>
    </xf>
    <xf numFmtId="0" fontId="0" fillId="10" borderId="7" xfId="0" applyFill="1" applyBorder="1" applyAlignment="1">
      <alignment horizontal="center" vertical="center" wrapText="1"/>
    </xf>
    <xf numFmtId="0" fontId="0" fillId="10" borderId="14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34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1" xfId="0" applyFill="1" applyBorder="1" applyAlignment="1">
      <alignment horizontal="center" vertical="center" wrapText="1"/>
    </xf>
    <xf numFmtId="0" fontId="0" fillId="10" borderId="9" xfId="0" applyFill="1" applyBorder="1" applyAlignment="1">
      <alignment horizontal="center" vertical="center" wrapText="1"/>
    </xf>
    <xf numFmtId="0" fontId="0" fillId="10" borderId="34" xfId="0" applyFill="1" applyBorder="1" applyAlignment="1">
      <alignment horizontal="center" vertical="center" wrapText="1"/>
    </xf>
    <xf numFmtId="0" fontId="0" fillId="10" borderId="2" xfId="0" applyFill="1" applyBorder="1" applyAlignment="1">
      <alignment horizontal="center" vertical="center" wrapText="1"/>
    </xf>
    <xf numFmtId="0" fontId="0" fillId="10" borderId="21" xfId="0" applyFill="1" applyBorder="1" applyAlignment="1">
      <alignment horizontal="center" vertical="center" wrapText="1"/>
    </xf>
    <xf numFmtId="0" fontId="6" fillId="0" borderId="15" xfId="13" applyFont="1" applyBorder="1" applyAlignment="1">
      <alignment horizontal="center" vertical="center" wrapText="1"/>
    </xf>
    <xf numFmtId="0" fontId="14" fillId="0" borderId="17" xfId="13" applyFont="1" applyBorder="1" applyAlignment="1">
      <alignment horizontal="center" vertical="center" wrapText="1"/>
    </xf>
    <xf numFmtId="0" fontId="14" fillId="0" borderId="19" xfId="13" applyFont="1" applyBorder="1" applyAlignment="1">
      <alignment horizontal="center" vertical="center" wrapText="1"/>
    </xf>
    <xf numFmtId="0" fontId="20" fillId="9" borderId="32" xfId="13" applyFont="1" applyFill="1" applyBorder="1" applyAlignment="1">
      <alignment horizontal="center" vertical="center" wrapText="1"/>
    </xf>
    <xf numFmtId="0" fontId="20" fillId="9" borderId="40" xfId="13" applyFont="1" applyFill="1" applyBorder="1" applyAlignment="1">
      <alignment horizontal="center" vertical="center" wrapText="1"/>
    </xf>
    <xf numFmtId="0" fontId="20" fillId="9" borderId="33" xfId="13" applyFont="1" applyFill="1" applyBorder="1" applyAlignment="1">
      <alignment horizontal="center" vertical="center" wrapText="1"/>
    </xf>
    <xf numFmtId="0" fontId="21" fillId="6" borderId="30" xfId="13" applyFont="1" applyFill="1" applyBorder="1" applyAlignment="1">
      <alignment horizontal="center" vertical="center"/>
    </xf>
    <xf numFmtId="0" fontId="21" fillId="6" borderId="39" xfId="13" applyFont="1" applyFill="1" applyBorder="1" applyAlignment="1">
      <alignment horizontal="center" vertical="center"/>
    </xf>
    <xf numFmtId="0" fontId="21" fillId="6" borderId="11" xfId="13" applyFont="1" applyFill="1" applyBorder="1" applyAlignment="1">
      <alignment horizontal="center" vertical="center"/>
    </xf>
    <xf numFmtId="0" fontId="21" fillId="6" borderId="26" xfId="13" applyFont="1" applyFill="1" applyBorder="1" applyAlignment="1">
      <alignment horizontal="center" vertical="center"/>
    </xf>
    <xf numFmtId="0" fontId="20" fillId="9" borderId="29" xfId="13" applyFont="1" applyFill="1" applyBorder="1" applyAlignment="1">
      <alignment horizontal="center" vertical="center" wrapText="1"/>
    </xf>
    <xf numFmtId="0" fontId="20" fillId="9" borderId="27" xfId="13" applyFont="1" applyFill="1" applyBorder="1" applyAlignment="1">
      <alignment horizontal="center" vertical="center"/>
    </xf>
    <xf numFmtId="0" fontId="20" fillId="9" borderId="28" xfId="13" applyFont="1" applyFill="1" applyBorder="1" applyAlignment="1">
      <alignment horizontal="center" vertical="center"/>
    </xf>
    <xf numFmtId="0" fontId="14" fillId="0" borderId="15" xfId="13" applyFont="1" applyBorder="1" applyAlignment="1">
      <alignment horizontal="center" vertical="center" wrapText="1"/>
    </xf>
    <xf numFmtId="0" fontId="14" fillId="0" borderId="17" xfId="13" applyFont="1" applyBorder="1"/>
    <xf numFmtId="0" fontId="14" fillId="0" borderId="19" xfId="13" applyFont="1" applyBorder="1"/>
    <xf numFmtId="0" fontId="14" fillId="0" borderId="19" xfId="13" applyFont="1" applyBorder="1" applyAlignment="1">
      <alignment horizontal="center" vertical="center"/>
    </xf>
    <xf numFmtId="0" fontId="14" fillId="0" borderId="17" xfId="13" applyFont="1" applyBorder="1" applyAlignment="1">
      <alignment horizontal="center" vertical="center"/>
    </xf>
    <xf numFmtId="0" fontId="14" fillId="0" borderId="29" xfId="13" applyFont="1" applyBorder="1" applyAlignment="1">
      <alignment horizontal="center" vertical="center" wrapText="1"/>
    </xf>
    <xf numFmtId="0" fontId="14" fillId="0" borderId="28" xfId="13" applyFont="1" applyBorder="1" applyAlignment="1">
      <alignment horizontal="center" vertical="center" wrapText="1"/>
    </xf>
    <xf numFmtId="0" fontId="26" fillId="6" borderId="45" xfId="13" applyFont="1" applyFill="1" applyBorder="1" applyAlignment="1">
      <alignment horizontal="center" vertical="center"/>
    </xf>
    <xf numFmtId="0" fontId="26" fillId="6" borderId="43" xfId="13" applyFont="1" applyFill="1" applyBorder="1" applyAlignment="1">
      <alignment horizontal="center" vertical="center"/>
    </xf>
    <xf numFmtId="0" fontId="26" fillId="6" borderId="44" xfId="13" applyFont="1" applyFill="1" applyBorder="1" applyAlignment="1">
      <alignment horizontal="center" vertical="center"/>
    </xf>
    <xf numFmtId="0" fontId="6" fillId="0" borderId="17" xfId="13" applyFont="1" applyBorder="1" applyAlignment="1">
      <alignment horizontal="center" vertical="center" wrapText="1"/>
    </xf>
    <xf numFmtId="0" fontId="6" fillId="0" borderId="11" xfId="13" applyFont="1" applyBorder="1" applyAlignment="1">
      <alignment horizontal="center" vertical="center" wrapText="1"/>
    </xf>
    <xf numFmtId="0" fontId="14" fillId="0" borderId="14" xfId="13" applyFont="1" applyBorder="1" applyAlignment="1">
      <alignment horizontal="center" vertical="center"/>
    </xf>
    <xf numFmtId="0" fontId="0" fillId="11" borderId="11" xfId="0" applyFill="1" applyBorder="1" applyAlignment="1">
      <alignment horizontal="center" vertical="center" wrapText="1"/>
    </xf>
    <xf numFmtId="0" fontId="0" fillId="11" borderId="7" xfId="0" applyFill="1" applyBorder="1" applyAlignment="1">
      <alignment horizontal="center" vertical="center" wrapText="1"/>
    </xf>
    <xf numFmtId="0" fontId="0" fillId="11" borderId="9" xfId="0" applyFill="1" applyBorder="1" applyAlignment="1">
      <alignment horizontal="center" vertical="center" wrapText="1"/>
    </xf>
    <xf numFmtId="0" fontId="0" fillId="12" borderId="12" xfId="0" applyFill="1" applyBorder="1" applyAlignment="1">
      <alignment horizontal="center" vertical="center" wrapText="1"/>
    </xf>
    <xf numFmtId="0" fontId="0" fillId="12" borderId="4" xfId="0" applyFill="1" applyBorder="1" applyAlignment="1">
      <alignment horizontal="center" vertical="center" wrapText="1"/>
    </xf>
    <xf numFmtId="0" fontId="0" fillId="14" borderId="22" xfId="0" applyFill="1" applyBorder="1" applyAlignment="1">
      <alignment horizontal="center" vertical="center" wrapText="1"/>
    </xf>
    <xf numFmtId="0" fontId="20" fillId="6" borderId="35" xfId="0" applyFont="1" applyFill="1" applyBorder="1" applyAlignment="1">
      <alignment horizontal="center" vertical="center" wrapText="1"/>
    </xf>
    <xf numFmtId="0" fontId="20" fillId="6" borderId="12" xfId="0" applyFont="1" applyFill="1" applyBorder="1" applyAlignment="1">
      <alignment horizontal="center" vertical="center" wrapText="1"/>
    </xf>
    <xf numFmtId="0" fontId="20" fillId="6" borderId="3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2" fillId="6" borderId="29" xfId="0" applyFont="1" applyFill="1" applyBorder="1" applyAlignment="1">
      <alignment horizontal="center" vertical="center" wrapText="1"/>
    </xf>
    <xf numFmtId="0" fontId="18" fillId="10" borderId="12" xfId="0" applyFont="1" applyFill="1" applyBorder="1" applyAlignment="1">
      <alignment horizontal="center" vertical="center" wrapText="1"/>
    </xf>
    <xf numFmtId="2" fontId="18" fillId="10" borderId="12" xfId="0" applyNumberFormat="1" applyFont="1" applyFill="1" applyBorder="1" applyAlignment="1">
      <alignment horizontal="center" vertical="center" wrapText="1"/>
    </xf>
    <xf numFmtId="0" fontId="18" fillId="10" borderId="12" xfId="0" applyNumberFormat="1" applyFont="1" applyFill="1" applyBorder="1" applyAlignment="1">
      <alignment horizontal="center" vertical="center" wrapText="1"/>
    </xf>
    <xf numFmtId="2" fontId="17" fillId="10" borderId="12" xfId="0" applyNumberFormat="1" applyFont="1" applyFill="1" applyBorder="1" applyAlignment="1">
      <alignment horizontal="center" vertical="center" wrapText="1"/>
    </xf>
    <xf numFmtId="0" fontId="19" fillId="10" borderId="12" xfId="0" applyNumberFormat="1" applyFont="1" applyFill="1" applyBorder="1" applyAlignment="1">
      <alignment horizontal="center" vertical="center" wrapText="1"/>
    </xf>
    <xf numFmtId="0" fontId="12" fillId="6" borderId="27" xfId="0" applyFont="1" applyFill="1" applyBorder="1" applyAlignment="1">
      <alignment horizontal="center" vertical="center" wrapText="1"/>
    </xf>
    <xf numFmtId="0" fontId="18" fillId="10" borderId="1" xfId="0" applyFont="1" applyFill="1" applyBorder="1" applyAlignment="1">
      <alignment horizontal="center" vertical="center" wrapText="1"/>
    </xf>
    <xf numFmtId="2" fontId="18" fillId="10" borderId="1" xfId="0" applyNumberFormat="1" applyFont="1" applyFill="1" applyBorder="1" applyAlignment="1">
      <alignment horizontal="center" vertical="center" wrapText="1"/>
    </xf>
    <xf numFmtId="0" fontId="18" fillId="10" borderId="1" xfId="0" applyNumberFormat="1" applyFont="1" applyFill="1" applyBorder="1" applyAlignment="1">
      <alignment horizontal="center" vertical="center" wrapText="1"/>
    </xf>
    <xf numFmtId="2" fontId="17" fillId="10" borderId="1" xfId="0" applyNumberFormat="1" applyFont="1" applyFill="1" applyBorder="1" applyAlignment="1">
      <alignment horizontal="center" vertical="center" wrapText="1"/>
    </xf>
    <xf numFmtId="0" fontId="19" fillId="10" borderId="1" xfId="0" applyNumberFormat="1" applyFont="1" applyFill="1" applyBorder="1" applyAlignment="1">
      <alignment horizontal="center" vertical="center" wrapText="1"/>
    </xf>
    <xf numFmtId="0" fontId="18" fillId="10" borderId="4" xfId="0" applyFont="1" applyFill="1" applyBorder="1" applyAlignment="1">
      <alignment horizontal="center" vertical="center" wrapText="1"/>
    </xf>
    <xf numFmtId="2" fontId="18" fillId="10" borderId="4" xfId="0" applyNumberFormat="1" applyFont="1" applyFill="1" applyBorder="1" applyAlignment="1">
      <alignment horizontal="center" vertical="center" wrapText="1"/>
    </xf>
    <xf numFmtId="0" fontId="18" fillId="10" borderId="4" xfId="0" applyNumberFormat="1" applyFont="1" applyFill="1" applyBorder="1" applyAlignment="1">
      <alignment horizontal="center" vertical="center" wrapText="1"/>
    </xf>
    <xf numFmtId="2" fontId="17" fillId="10" borderId="4" xfId="0" applyNumberFormat="1" applyFont="1" applyFill="1" applyBorder="1" applyAlignment="1">
      <alignment horizontal="center" vertical="center" wrapText="1"/>
    </xf>
    <xf numFmtId="0" fontId="19" fillId="10" borderId="4" xfId="0" applyNumberFormat="1" applyFont="1" applyFill="1" applyBorder="1" applyAlignment="1">
      <alignment horizontal="center" vertical="center" wrapText="1"/>
    </xf>
    <xf numFmtId="164" fontId="17" fillId="10" borderId="4" xfId="0" applyNumberFormat="1" applyFont="1" applyFill="1" applyBorder="1" applyAlignment="1">
      <alignment horizontal="center" vertical="center" wrapText="1"/>
    </xf>
    <xf numFmtId="0" fontId="0" fillId="10" borderId="1" xfId="0" applyNumberFormat="1" applyFont="1" applyFill="1" applyBorder="1" applyAlignment="1">
      <alignment horizontal="center" vertical="center" wrapText="1"/>
    </xf>
    <xf numFmtId="0" fontId="12" fillId="6" borderId="28" xfId="0" applyFont="1" applyFill="1" applyBorder="1" applyAlignment="1">
      <alignment horizontal="center" vertical="center" wrapText="1"/>
    </xf>
    <xf numFmtId="0" fontId="18" fillId="10" borderId="10" xfId="0" applyFont="1" applyFill="1" applyBorder="1" applyAlignment="1">
      <alignment horizontal="center" vertical="center" wrapText="1"/>
    </xf>
    <xf numFmtId="2" fontId="18" fillId="10" borderId="10" xfId="0" applyNumberFormat="1" applyFont="1" applyFill="1" applyBorder="1" applyAlignment="1">
      <alignment horizontal="center" vertical="center" wrapText="1"/>
    </xf>
    <xf numFmtId="0" fontId="18" fillId="10" borderId="10" xfId="0" applyNumberFormat="1" applyFont="1" applyFill="1" applyBorder="1" applyAlignment="1">
      <alignment horizontal="center" vertical="center" wrapText="1"/>
    </xf>
    <xf numFmtId="2" fontId="17" fillId="10" borderId="10" xfId="0" applyNumberFormat="1" applyFont="1" applyFill="1" applyBorder="1" applyAlignment="1">
      <alignment horizontal="center" vertical="center" wrapText="1"/>
    </xf>
    <xf numFmtId="0" fontId="19" fillId="10" borderId="10" xfId="0" applyNumberFormat="1" applyFont="1" applyFill="1" applyBorder="1" applyAlignment="1">
      <alignment horizontal="center" vertical="center" wrapText="1"/>
    </xf>
    <xf numFmtId="0" fontId="11" fillId="7" borderId="29" xfId="0" applyFont="1" applyFill="1" applyBorder="1" applyAlignment="1">
      <alignment horizontal="center" vertical="center" wrapText="1"/>
    </xf>
    <xf numFmtId="0" fontId="18" fillId="3" borderId="12" xfId="0" applyFont="1" applyFill="1" applyBorder="1" applyAlignment="1">
      <alignment horizontal="center" vertical="center" wrapText="1"/>
    </xf>
    <xf numFmtId="2" fontId="18" fillId="3" borderId="12" xfId="0" applyNumberFormat="1" applyFont="1" applyFill="1" applyBorder="1" applyAlignment="1">
      <alignment horizontal="center" vertical="center" wrapText="1"/>
    </xf>
    <xf numFmtId="0" fontId="18" fillId="3" borderId="12" xfId="0" applyNumberFormat="1" applyFont="1" applyFill="1" applyBorder="1" applyAlignment="1">
      <alignment horizontal="center" vertical="center" wrapText="1"/>
    </xf>
    <xf numFmtId="2" fontId="17" fillId="3" borderId="12" xfId="0" applyNumberFormat="1" applyFont="1" applyFill="1" applyBorder="1" applyAlignment="1">
      <alignment horizontal="center" vertical="center" wrapText="1"/>
    </xf>
    <xf numFmtId="0" fontId="19" fillId="3" borderId="12" xfId="0" applyNumberFormat="1" applyFont="1" applyFill="1" applyBorder="1" applyAlignment="1">
      <alignment horizontal="center" vertical="center" wrapText="1"/>
    </xf>
    <xf numFmtId="0" fontId="11" fillId="7" borderId="27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2" fontId="18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18" fillId="3" borderId="1" xfId="0" applyNumberFormat="1" applyFont="1" applyFill="1" applyBorder="1" applyAlignment="1">
      <alignment horizontal="center" vertical="center" wrapText="1"/>
    </xf>
    <xf numFmtId="2" fontId="17" fillId="3" borderId="1" xfId="0" applyNumberFormat="1" applyFont="1" applyFill="1" applyBorder="1" applyAlignment="1">
      <alignment horizontal="center" vertical="center" wrapText="1"/>
    </xf>
    <xf numFmtId="0" fontId="19" fillId="3" borderId="1" xfId="0" applyNumberFormat="1" applyFont="1" applyFill="1" applyBorder="1" applyAlignment="1">
      <alignment horizontal="center" vertical="center" wrapText="1"/>
    </xf>
    <xf numFmtId="0" fontId="18" fillId="3" borderId="10" xfId="0" applyFont="1" applyFill="1" applyBorder="1" applyAlignment="1">
      <alignment horizontal="center" vertical="center" wrapText="1"/>
    </xf>
    <xf numFmtId="2" fontId="18" fillId="3" borderId="10" xfId="0" applyNumberFormat="1" applyFon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18" fillId="3" borderId="10" xfId="0" applyNumberFormat="1" applyFont="1" applyFill="1" applyBorder="1" applyAlignment="1">
      <alignment horizontal="center" vertical="center" wrapText="1"/>
    </xf>
    <xf numFmtId="2" fontId="17" fillId="3" borderId="10" xfId="0" applyNumberFormat="1" applyFont="1" applyFill="1" applyBorder="1" applyAlignment="1">
      <alignment horizontal="center" vertical="center" wrapText="1"/>
    </xf>
    <xf numFmtId="0" fontId="19" fillId="3" borderId="10" xfId="0" applyNumberFormat="1" applyFont="1" applyFill="1" applyBorder="1" applyAlignment="1">
      <alignment horizontal="center" vertical="center" wrapText="1"/>
    </xf>
    <xf numFmtId="0" fontId="12" fillId="8" borderId="29" xfId="0" applyFont="1" applyFill="1" applyBorder="1" applyAlignment="1">
      <alignment horizontal="center" vertical="center" wrapText="1"/>
    </xf>
    <xf numFmtId="0" fontId="0" fillId="11" borderId="12" xfId="0" applyFill="1" applyBorder="1" applyAlignment="1">
      <alignment horizontal="center" vertical="center" wrapText="1"/>
    </xf>
    <xf numFmtId="2" fontId="18" fillId="11" borderId="12" xfId="0" applyNumberFormat="1" applyFont="1" applyFill="1" applyBorder="1" applyAlignment="1">
      <alignment horizontal="center" vertical="center" wrapText="1"/>
    </xf>
    <xf numFmtId="0" fontId="18" fillId="11" borderId="12" xfId="0" applyNumberFormat="1" applyFont="1" applyFill="1" applyBorder="1" applyAlignment="1">
      <alignment horizontal="center" vertical="center" wrapText="1"/>
    </xf>
    <xf numFmtId="2" fontId="17" fillId="11" borderId="12" xfId="0" applyNumberFormat="1" applyFont="1" applyFill="1" applyBorder="1" applyAlignment="1">
      <alignment horizontal="center" vertical="center" wrapText="1"/>
    </xf>
    <xf numFmtId="0" fontId="19" fillId="11" borderId="12" xfId="0" applyNumberFormat="1" applyFont="1" applyFill="1" applyBorder="1" applyAlignment="1">
      <alignment horizontal="center" vertical="center" wrapText="1"/>
    </xf>
    <xf numFmtId="0" fontId="12" fillId="8" borderId="27" xfId="0" applyFont="1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 wrapText="1"/>
    </xf>
    <xf numFmtId="2" fontId="18" fillId="11" borderId="1" xfId="0" applyNumberFormat="1" applyFont="1" applyFill="1" applyBorder="1" applyAlignment="1">
      <alignment horizontal="center" vertical="center" wrapText="1"/>
    </xf>
    <xf numFmtId="0" fontId="18" fillId="11" borderId="1" xfId="0" applyNumberFormat="1" applyFont="1" applyFill="1" applyBorder="1" applyAlignment="1">
      <alignment horizontal="center" vertical="center" wrapText="1"/>
    </xf>
    <xf numFmtId="2" fontId="17" fillId="11" borderId="1" xfId="0" applyNumberFormat="1" applyFont="1" applyFill="1" applyBorder="1" applyAlignment="1">
      <alignment horizontal="center" vertical="center" wrapText="1"/>
    </xf>
    <xf numFmtId="0" fontId="19" fillId="11" borderId="1" xfId="0" applyNumberFormat="1" applyFont="1" applyFill="1" applyBorder="1" applyAlignment="1">
      <alignment horizontal="center" vertical="center" wrapText="1"/>
    </xf>
    <xf numFmtId="0" fontId="0" fillId="11" borderId="10" xfId="0" applyFill="1" applyBorder="1" applyAlignment="1">
      <alignment horizontal="center" vertical="center" wrapText="1"/>
    </xf>
    <xf numFmtId="2" fontId="18" fillId="11" borderId="10" xfId="0" applyNumberFormat="1" applyFont="1" applyFill="1" applyBorder="1" applyAlignment="1">
      <alignment horizontal="center" vertical="center" wrapText="1"/>
    </xf>
    <xf numFmtId="0" fontId="18" fillId="11" borderId="10" xfId="0" applyNumberFormat="1" applyFont="1" applyFill="1" applyBorder="1" applyAlignment="1">
      <alignment horizontal="center" vertical="center" wrapText="1"/>
    </xf>
    <xf numFmtId="2" fontId="17" fillId="11" borderId="10" xfId="0" applyNumberFormat="1" applyFont="1" applyFill="1" applyBorder="1" applyAlignment="1">
      <alignment horizontal="center" vertical="center" wrapText="1"/>
    </xf>
    <xf numFmtId="0" fontId="19" fillId="11" borderId="10" xfId="0" applyNumberFormat="1" applyFont="1" applyFill="1" applyBorder="1" applyAlignment="1">
      <alignment horizontal="center" vertical="center" wrapText="1"/>
    </xf>
    <xf numFmtId="0" fontId="12" fillId="13" borderId="11" xfId="0" applyFont="1" applyFill="1" applyBorder="1" applyAlignment="1">
      <alignment horizontal="center" vertical="center" wrapText="1"/>
    </xf>
    <xf numFmtId="0" fontId="0" fillId="12" borderId="12" xfId="0" applyFill="1" applyBorder="1" applyAlignment="1">
      <alignment horizontal="center" vertical="center" wrapText="1"/>
    </xf>
    <xf numFmtId="2" fontId="18" fillId="12" borderId="12" xfId="0" applyNumberFormat="1" applyFont="1" applyFill="1" applyBorder="1" applyAlignment="1">
      <alignment horizontal="center" vertical="center" wrapText="1"/>
    </xf>
    <xf numFmtId="0" fontId="18" fillId="12" borderId="12" xfId="0" applyNumberFormat="1" applyFont="1" applyFill="1" applyBorder="1" applyAlignment="1">
      <alignment horizontal="center" vertical="center" wrapText="1"/>
    </xf>
    <xf numFmtId="2" fontId="17" fillId="12" borderId="12" xfId="0" applyNumberFormat="1" applyFont="1" applyFill="1" applyBorder="1" applyAlignment="1">
      <alignment horizontal="center" vertical="center" wrapText="1"/>
    </xf>
    <xf numFmtId="0" fontId="19" fillId="12" borderId="12" xfId="0" applyNumberFormat="1" applyFont="1" applyFill="1" applyBorder="1" applyAlignment="1">
      <alignment horizontal="center" vertical="center" wrapText="1"/>
    </xf>
    <xf numFmtId="0" fontId="0" fillId="12" borderId="12" xfId="0" applyFill="1" applyBorder="1" applyAlignment="1">
      <alignment horizontal="center" wrapText="1"/>
    </xf>
    <xf numFmtId="0" fontId="12" fillId="13" borderId="14" xfId="0" applyFont="1" applyFill="1" applyBorder="1" applyAlignment="1">
      <alignment horizontal="center" vertical="center" wrapText="1"/>
    </xf>
    <xf numFmtId="0" fontId="0" fillId="12" borderId="4" xfId="0" applyFill="1" applyBorder="1" applyAlignment="1">
      <alignment horizontal="center" vertical="center" wrapText="1"/>
    </xf>
    <xf numFmtId="2" fontId="18" fillId="12" borderId="4" xfId="0" applyNumberFormat="1" applyFont="1" applyFill="1" applyBorder="1" applyAlignment="1">
      <alignment horizontal="center" vertical="center" wrapText="1"/>
    </xf>
    <xf numFmtId="0" fontId="18" fillId="12" borderId="4" xfId="0" applyNumberFormat="1" applyFont="1" applyFill="1" applyBorder="1" applyAlignment="1">
      <alignment horizontal="center" vertical="center" wrapText="1"/>
    </xf>
    <xf numFmtId="2" fontId="17" fillId="12" borderId="4" xfId="0" applyNumberFormat="1" applyFont="1" applyFill="1" applyBorder="1" applyAlignment="1">
      <alignment horizontal="center" vertical="center" wrapText="1"/>
    </xf>
    <xf numFmtId="0" fontId="19" fillId="12" borderId="4" xfId="0" applyNumberFormat="1" applyFont="1" applyFill="1" applyBorder="1" applyAlignment="1">
      <alignment horizontal="center" vertical="center" wrapText="1"/>
    </xf>
    <xf numFmtId="0" fontId="12" fillId="15" borderId="45" xfId="0" applyFont="1" applyFill="1" applyBorder="1" applyAlignment="1">
      <alignment horizontal="center" vertical="center" wrapText="1"/>
    </xf>
    <xf numFmtId="0" fontId="0" fillId="14" borderId="23" xfId="0" applyFill="1" applyBorder="1" applyAlignment="1">
      <alignment horizontal="center" vertical="center" wrapText="1"/>
    </xf>
    <xf numFmtId="2" fontId="18" fillId="14" borderId="48" xfId="0" applyNumberFormat="1" applyFont="1" applyFill="1" applyBorder="1" applyAlignment="1">
      <alignment horizontal="center" vertical="center" wrapText="1"/>
    </xf>
    <xf numFmtId="0" fontId="18" fillId="14" borderId="24" xfId="0" applyNumberFormat="1" applyFont="1" applyFill="1" applyBorder="1" applyAlignment="1">
      <alignment horizontal="center" vertical="center" wrapText="1"/>
    </xf>
    <xf numFmtId="2" fontId="17" fillId="14" borderId="45" xfId="0" applyNumberFormat="1" applyFont="1" applyFill="1" applyBorder="1" applyAlignment="1">
      <alignment horizontal="center" vertical="center" wrapText="1"/>
    </xf>
    <xf numFmtId="0" fontId="19" fillId="14" borderId="2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0" fontId="4" fillId="10" borderId="12" xfId="0" applyFont="1" applyFill="1" applyBorder="1" applyAlignment="1">
      <alignment horizontal="center" vertical="center" wrapText="1"/>
    </xf>
    <xf numFmtId="0" fontId="2" fillId="10" borderId="12" xfId="0" applyFont="1" applyFill="1" applyBorder="1" applyAlignment="1">
      <alignment horizontal="center" vertical="center" wrapText="1"/>
    </xf>
    <xf numFmtId="0" fontId="0" fillId="10" borderId="12" xfId="0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0" fontId="4" fillId="10" borderId="4" xfId="0" applyFont="1" applyFill="1" applyBorder="1" applyAlignment="1">
      <alignment horizontal="center" vertical="center" wrapText="1"/>
    </xf>
    <xf numFmtId="0" fontId="0" fillId="10" borderId="4" xfId="0" applyFill="1" applyBorder="1" applyAlignment="1">
      <alignment horizontal="center" vertical="center" wrapText="1"/>
    </xf>
    <xf numFmtId="0" fontId="4" fillId="10" borderId="10" xfId="0" applyFont="1" applyFill="1" applyBorder="1" applyAlignment="1">
      <alignment horizontal="center" vertical="center" wrapText="1"/>
    </xf>
    <xf numFmtId="0" fontId="0" fillId="10" borderId="10" xfId="0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11" borderId="12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5" fillId="11" borderId="10" xfId="0" applyFont="1" applyFill="1" applyBorder="1" applyAlignment="1">
      <alignment horizontal="center" vertical="center" wrapText="1"/>
    </xf>
    <xf numFmtId="0" fontId="5" fillId="12" borderId="12" xfId="0" applyFont="1" applyFill="1" applyBorder="1" applyAlignment="1">
      <alignment horizontal="center" vertical="center" wrapText="1"/>
    </xf>
    <xf numFmtId="0" fontId="5" fillId="12" borderId="4" xfId="0" applyFont="1" applyFill="1" applyBorder="1" applyAlignment="1">
      <alignment horizontal="center" vertical="center" wrapText="1"/>
    </xf>
    <xf numFmtId="0" fontId="5" fillId="14" borderId="23" xfId="0" applyFont="1" applyFill="1" applyBorder="1" applyAlignment="1">
      <alignment horizontal="center" vertical="center" wrapText="1"/>
    </xf>
    <xf numFmtId="0" fontId="0" fillId="14" borderId="24" xfId="0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</cellXfs>
  <cellStyles count="14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" xfId="9" builtinId="8" hidden="1"/>
    <cellStyle name="Collegamento ipertestuale" xfId="11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Collegamento ipertestuale visitato" xfId="10" builtinId="9" hidden="1"/>
    <cellStyle name="Collegamento ipertestuale visitato" xfId="12" builtinId="9" hidden="1"/>
    <cellStyle name="Normale" xfId="0" builtinId="0"/>
    <cellStyle name="Normale 2" xfId="13"/>
  </cellStyles>
  <dxfs count="4">
    <dxf>
      <font>
        <b/>
        <i val="0"/>
        <color auto="1"/>
      </font>
      <fill>
        <patternFill patternType="solid">
          <fgColor indexed="64"/>
          <bgColor theme="3" tint="0.59999389629810485"/>
        </patternFill>
      </fill>
    </dxf>
    <dxf>
      <font>
        <b/>
        <i val="0"/>
        <color auto="1"/>
      </font>
      <fill>
        <patternFill patternType="solid">
          <fgColor indexed="64"/>
          <bgColor theme="6" tint="0.39997558519241921"/>
        </patternFill>
      </fill>
    </dxf>
    <dxf>
      <font>
        <b/>
        <i val="0"/>
        <color auto="1"/>
      </font>
      <fill>
        <patternFill patternType="solid">
          <fgColor indexed="64"/>
          <bgColor rgb="FFF8F337"/>
        </patternFill>
      </fill>
    </dxf>
    <dxf>
      <font>
        <b/>
        <i val="0"/>
        <color auto="1"/>
      </font>
      <fill>
        <patternFill patternType="solid">
          <fgColor indexed="64"/>
          <bgColor rgb="FFFF66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41"/>
  <sheetViews>
    <sheetView tabSelected="1" zoomScale="60" zoomScaleNormal="60" workbookViewId="0">
      <selection activeCell="A26" sqref="A26:A27"/>
    </sheetView>
  </sheetViews>
  <sheetFormatPr defaultColWidth="11" defaultRowHeight="15.75"/>
  <cols>
    <col min="1" max="1" width="4.625" style="237" customWidth="1"/>
    <col min="2" max="2" width="17.25" style="237" customWidth="1"/>
    <col min="3" max="3" width="12.5" style="237" customWidth="1"/>
    <col min="4" max="4" width="17" style="237" customWidth="1"/>
    <col min="5" max="5" width="17.25" style="237" customWidth="1"/>
    <col min="6" max="6" width="20.5" style="237" customWidth="1"/>
    <col min="7" max="7" width="12.875" style="237" customWidth="1"/>
    <col min="8" max="8" width="19.125" style="237" customWidth="1"/>
    <col min="9" max="9" width="16.125" style="237" customWidth="1"/>
    <col min="10" max="10" width="13.25" style="237" customWidth="1"/>
    <col min="11" max="11" width="15.25" style="237" customWidth="1"/>
    <col min="12" max="12" width="13.625" style="237" customWidth="1"/>
    <col min="13" max="13" width="19.25" style="237" customWidth="1"/>
    <col min="14" max="14" width="13.25" style="237" customWidth="1"/>
    <col min="15" max="15" width="14.25" style="237" customWidth="1"/>
    <col min="16" max="16" width="17.125" style="237" customWidth="1"/>
    <col min="17" max="17" width="13.125" style="237" customWidth="1"/>
    <col min="18" max="18" width="17.875" style="237" customWidth="1"/>
    <col min="19" max="19" width="19.875" style="237" customWidth="1"/>
    <col min="20" max="20" width="10.75" style="237" customWidth="1"/>
    <col min="21" max="21" width="10.25" style="237" customWidth="1"/>
    <col min="22" max="22" width="12.25" style="237" customWidth="1"/>
    <col min="23" max="23" width="13.375" style="237" customWidth="1"/>
    <col min="24" max="24" width="13" style="237" customWidth="1"/>
    <col min="25" max="25" width="21" style="237" customWidth="1"/>
    <col min="26" max="26" width="20.625" style="237" customWidth="1"/>
    <col min="30" max="30" width="17.875" customWidth="1"/>
  </cols>
  <sheetData>
    <row r="1" spans="1:27" ht="40.5" customHeight="1">
      <c r="A1" s="99" t="s">
        <v>24</v>
      </c>
      <c r="B1" s="99"/>
      <c r="C1" s="99" t="s">
        <v>25</v>
      </c>
      <c r="D1" s="100" t="s">
        <v>26</v>
      </c>
      <c r="E1" s="100" t="s">
        <v>27</v>
      </c>
      <c r="F1" s="102" t="s">
        <v>32</v>
      </c>
      <c r="G1" s="101" t="s">
        <v>162</v>
      </c>
      <c r="H1" s="104" t="s">
        <v>69</v>
      </c>
      <c r="I1" s="105"/>
      <c r="J1" s="105"/>
      <c r="K1" s="105"/>
      <c r="L1" s="105"/>
      <c r="M1" s="105"/>
      <c r="N1" s="106"/>
      <c r="O1" s="95" t="s">
        <v>69</v>
      </c>
      <c r="P1" s="104" t="s">
        <v>70</v>
      </c>
      <c r="Q1" s="105"/>
      <c r="R1" s="105"/>
      <c r="S1" s="106"/>
      <c r="T1" s="95" t="s">
        <v>70</v>
      </c>
      <c r="U1" s="97" t="s">
        <v>71</v>
      </c>
      <c r="V1" s="152" t="s">
        <v>83</v>
      </c>
      <c r="W1" s="153"/>
      <c r="X1" s="154"/>
      <c r="Y1" s="155" t="s">
        <v>0</v>
      </c>
      <c r="Z1" s="156"/>
    </row>
    <row r="2" spans="1:27" ht="56.1" customHeight="1" thickBot="1">
      <c r="A2" s="100"/>
      <c r="B2" s="100"/>
      <c r="C2" s="100"/>
      <c r="D2" s="103"/>
      <c r="E2" s="103"/>
      <c r="F2" s="100"/>
      <c r="G2" s="100"/>
      <c r="H2" s="3" t="s">
        <v>72</v>
      </c>
      <c r="I2" s="4" t="s">
        <v>73</v>
      </c>
      <c r="J2" s="4" t="s">
        <v>74</v>
      </c>
      <c r="K2" s="4" t="s">
        <v>75</v>
      </c>
      <c r="L2" s="4" t="s">
        <v>76</v>
      </c>
      <c r="M2" s="4" t="s">
        <v>77</v>
      </c>
      <c r="N2" s="4" t="s">
        <v>78</v>
      </c>
      <c r="O2" s="96"/>
      <c r="P2" s="65" t="s">
        <v>79</v>
      </c>
      <c r="Q2" s="66" t="s">
        <v>80</v>
      </c>
      <c r="R2" s="66" t="s">
        <v>81</v>
      </c>
      <c r="S2" s="66" t="s">
        <v>82</v>
      </c>
      <c r="T2" s="96"/>
      <c r="U2" s="98"/>
      <c r="V2" s="5" t="s">
        <v>84</v>
      </c>
      <c r="W2" s="6" t="s">
        <v>85</v>
      </c>
      <c r="X2" s="7" t="s">
        <v>86</v>
      </c>
      <c r="Y2" s="67" t="s">
        <v>1</v>
      </c>
      <c r="Z2" s="67" t="s">
        <v>2</v>
      </c>
      <c r="AA2" s="1"/>
    </row>
    <row r="3" spans="1:27" s="2" customFormat="1" ht="96" customHeight="1" thickBot="1">
      <c r="A3" s="157" t="s">
        <v>3</v>
      </c>
      <c r="B3" s="107" t="s">
        <v>28</v>
      </c>
      <c r="C3" s="117" t="s">
        <v>29</v>
      </c>
      <c r="D3" s="107" t="s">
        <v>33</v>
      </c>
      <c r="E3" s="242" t="s">
        <v>31</v>
      </c>
      <c r="F3" s="243" t="s">
        <v>166</v>
      </c>
      <c r="G3" s="244" t="s">
        <v>156</v>
      </c>
      <c r="H3" s="68">
        <v>4</v>
      </c>
      <c r="I3" s="68">
        <v>1</v>
      </c>
      <c r="J3" s="68">
        <v>5</v>
      </c>
      <c r="K3" s="68">
        <v>1</v>
      </c>
      <c r="L3" s="68">
        <v>5</v>
      </c>
      <c r="M3" s="68">
        <v>5</v>
      </c>
      <c r="N3" s="158">
        <v>2</v>
      </c>
      <c r="O3" s="159">
        <f t="shared" ref="O3:O28" si="0">(H3+I3+J3+K3+L3+M3+N3)/7</f>
        <v>3.2857142857142856</v>
      </c>
      <c r="P3" s="68">
        <v>2</v>
      </c>
      <c r="Q3" s="68">
        <v>5</v>
      </c>
      <c r="R3" s="68">
        <v>4</v>
      </c>
      <c r="S3" s="68">
        <v>4</v>
      </c>
      <c r="T3" s="160">
        <f>(P3+Q3+R3+S3)/4</f>
        <v>3.75</v>
      </c>
      <c r="U3" s="161">
        <f>O3*T3</f>
        <v>12.321428571428571</v>
      </c>
      <c r="V3" s="162" t="str">
        <f>IF(U3&gt;=1.14,IF(U3&lt;=9.1,"X",""),"")</f>
        <v/>
      </c>
      <c r="W3" s="162" t="str">
        <f>IF(U3&gt;=9.11,IF(U3&lt;=17.05,"X",""),"")</f>
        <v>X</v>
      </c>
      <c r="X3" s="162" t="str">
        <f>IF(U3&gt;=17.06,IF(U3&lt;=25,"X",""),"")</f>
        <v/>
      </c>
      <c r="Y3" s="74" t="s">
        <v>23</v>
      </c>
      <c r="Z3" s="69" t="s">
        <v>172</v>
      </c>
    </row>
    <row r="4" spans="1:27" s="2" customFormat="1" ht="57.75" customHeight="1" thickBot="1">
      <c r="A4" s="163"/>
      <c r="B4" s="108"/>
      <c r="C4" s="118"/>
      <c r="D4" s="108"/>
      <c r="E4" s="245" t="s">
        <v>39</v>
      </c>
      <c r="F4" s="245" t="s">
        <v>40</v>
      </c>
      <c r="G4" s="246" t="s">
        <v>156</v>
      </c>
      <c r="H4" s="70">
        <v>2</v>
      </c>
      <c r="I4" s="70">
        <v>1</v>
      </c>
      <c r="J4" s="70">
        <v>5</v>
      </c>
      <c r="K4" s="70">
        <v>1</v>
      </c>
      <c r="L4" s="70">
        <v>5</v>
      </c>
      <c r="M4" s="70">
        <v>1</v>
      </c>
      <c r="N4" s="164">
        <v>2</v>
      </c>
      <c r="O4" s="165">
        <f t="shared" si="0"/>
        <v>2.4285714285714284</v>
      </c>
      <c r="P4" s="70">
        <v>3</v>
      </c>
      <c r="Q4" s="70">
        <v>5</v>
      </c>
      <c r="R4" s="70">
        <v>4</v>
      </c>
      <c r="S4" s="70">
        <v>5</v>
      </c>
      <c r="T4" s="166">
        <f>(P4+Q4+R4+S4)/4</f>
        <v>4.25</v>
      </c>
      <c r="U4" s="167">
        <f>O4*T4</f>
        <v>10.321428571428571</v>
      </c>
      <c r="V4" s="168" t="str">
        <f t="shared" ref="V4:V28" si="1">IF(U4&gt;=1.14,IF(U4&lt;=9.1,"X",""),"")</f>
        <v/>
      </c>
      <c r="W4" s="168" t="str">
        <f t="shared" ref="W4:W28" si="2">IF(U4&gt;=9.11,IF(U4&lt;=17.05,"X",""),"")</f>
        <v>X</v>
      </c>
      <c r="X4" s="168" t="str">
        <f t="shared" ref="X4:X28" si="3">IF(U4&gt;=17.06,IF(U4&lt;=25,"X",""),"")</f>
        <v/>
      </c>
      <c r="Y4" s="72" t="s">
        <v>159</v>
      </c>
      <c r="Z4" s="69" t="s">
        <v>172</v>
      </c>
    </row>
    <row r="5" spans="1:27" s="2" customFormat="1" ht="57" customHeight="1" thickBot="1">
      <c r="A5" s="163"/>
      <c r="B5" s="108"/>
      <c r="C5" s="118"/>
      <c r="D5" s="109"/>
      <c r="E5" s="247" t="s">
        <v>55</v>
      </c>
      <c r="F5" s="247" t="s">
        <v>41</v>
      </c>
      <c r="G5" s="248" t="s">
        <v>156</v>
      </c>
      <c r="H5" s="71">
        <v>4</v>
      </c>
      <c r="I5" s="71">
        <v>2</v>
      </c>
      <c r="J5" s="71">
        <v>5</v>
      </c>
      <c r="K5" s="71">
        <v>1</v>
      </c>
      <c r="L5" s="71">
        <v>5</v>
      </c>
      <c r="M5" s="71">
        <v>1</v>
      </c>
      <c r="N5" s="169">
        <v>2</v>
      </c>
      <c r="O5" s="170">
        <f t="shared" si="0"/>
        <v>2.8571428571428572</v>
      </c>
      <c r="P5" s="71">
        <v>3</v>
      </c>
      <c r="Q5" s="71">
        <v>5</v>
      </c>
      <c r="R5" s="71">
        <v>4</v>
      </c>
      <c r="S5" s="71">
        <v>4</v>
      </c>
      <c r="T5" s="171">
        <f>(P5+Q5+R5+S5)/4</f>
        <v>4</v>
      </c>
      <c r="U5" s="172">
        <f>O5*T5</f>
        <v>11.428571428571429</v>
      </c>
      <c r="V5" s="173" t="str">
        <f t="shared" si="1"/>
        <v/>
      </c>
      <c r="W5" s="173" t="str">
        <f t="shared" si="2"/>
        <v>X</v>
      </c>
      <c r="X5" s="173" t="str">
        <f t="shared" si="3"/>
        <v/>
      </c>
      <c r="Y5" s="73" t="s">
        <v>160</v>
      </c>
      <c r="Z5" s="69" t="s">
        <v>172</v>
      </c>
    </row>
    <row r="6" spans="1:27" s="2" customFormat="1" ht="61.5" customHeight="1" thickBot="1">
      <c r="A6" s="163"/>
      <c r="B6" s="108"/>
      <c r="C6" s="118"/>
      <c r="D6" s="107" t="s">
        <v>37</v>
      </c>
      <c r="E6" s="242" t="s">
        <v>30</v>
      </c>
      <c r="F6" s="242" t="s">
        <v>42</v>
      </c>
      <c r="G6" s="244" t="s">
        <v>156</v>
      </c>
      <c r="H6" s="68">
        <v>1</v>
      </c>
      <c r="I6" s="68">
        <v>3</v>
      </c>
      <c r="J6" s="68">
        <v>5</v>
      </c>
      <c r="K6" s="68">
        <v>5</v>
      </c>
      <c r="L6" s="68">
        <v>5</v>
      </c>
      <c r="M6" s="68">
        <v>5</v>
      </c>
      <c r="N6" s="158">
        <v>1</v>
      </c>
      <c r="O6" s="159">
        <f t="shared" si="0"/>
        <v>3.5714285714285716</v>
      </c>
      <c r="P6" s="68">
        <v>4</v>
      </c>
      <c r="Q6" s="68">
        <v>5</v>
      </c>
      <c r="R6" s="68">
        <v>4</v>
      </c>
      <c r="S6" s="68">
        <v>3</v>
      </c>
      <c r="T6" s="160">
        <f>(P6+Q6+R6+S6)/4</f>
        <v>4</v>
      </c>
      <c r="U6" s="161">
        <f>O6*T6</f>
        <v>14.285714285714286</v>
      </c>
      <c r="V6" s="162" t="str">
        <f t="shared" si="1"/>
        <v/>
      </c>
      <c r="W6" s="162" t="str">
        <f t="shared" si="2"/>
        <v>X</v>
      </c>
      <c r="X6" s="162" t="str">
        <f t="shared" si="3"/>
        <v/>
      </c>
      <c r="Y6" s="74" t="s">
        <v>160</v>
      </c>
      <c r="Z6" s="69" t="s">
        <v>172</v>
      </c>
    </row>
    <row r="7" spans="1:27" s="2" customFormat="1" ht="47.25" customHeight="1" thickBot="1">
      <c r="A7" s="163"/>
      <c r="B7" s="108"/>
      <c r="C7" s="118"/>
      <c r="D7" s="108"/>
      <c r="E7" s="245" t="s">
        <v>34</v>
      </c>
      <c r="F7" s="245" t="s">
        <v>43</v>
      </c>
      <c r="G7" s="246" t="s">
        <v>156</v>
      </c>
      <c r="H7" s="70">
        <v>2</v>
      </c>
      <c r="I7" s="70">
        <v>3</v>
      </c>
      <c r="J7" s="70">
        <v>2</v>
      </c>
      <c r="K7" s="70">
        <v>1</v>
      </c>
      <c r="L7" s="70">
        <v>5</v>
      </c>
      <c r="M7" s="70">
        <v>1</v>
      </c>
      <c r="N7" s="164">
        <v>2</v>
      </c>
      <c r="O7" s="165">
        <f t="shared" si="0"/>
        <v>2.2857142857142856</v>
      </c>
      <c r="P7" s="70">
        <v>1</v>
      </c>
      <c r="Q7" s="70">
        <v>1</v>
      </c>
      <c r="R7" s="70">
        <v>1</v>
      </c>
      <c r="S7" s="70">
        <v>2</v>
      </c>
      <c r="T7" s="166">
        <f>(P7+Q7+R7+S7)/4</f>
        <v>1.25</v>
      </c>
      <c r="U7" s="167">
        <f>O7*T7</f>
        <v>2.8571428571428568</v>
      </c>
      <c r="V7" s="168" t="str">
        <f t="shared" si="1"/>
        <v>X</v>
      </c>
      <c r="W7" s="168" t="str">
        <f t="shared" si="2"/>
        <v/>
      </c>
      <c r="X7" s="168" t="str">
        <f t="shared" si="3"/>
        <v/>
      </c>
      <c r="Y7" s="72" t="s">
        <v>167</v>
      </c>
      <c r="Z7" s="69" t="s">
        <v>172</v>
      </c>
    </row>
    <row r="8" spans="1:27" s="2" customFormat="1" ht="46.5" customHeight="1" thickBot="1">
      <c r="A8" s="163"/>
      <c r="B8" s="108"/>
      <c r="C8" s="118"/>
      <c r="D8" s="108"/>
      <c r="E8" s="245" t="s">
        <v>35</v>
      </c>
      <c r="F8" s="245" t="s">
        <v>44</v>
      </c>
      <c r="G8" s="246" t="s">
        <v>156</v>
      </c>
      <c r="H8" s="70">
        <v>1</v>
      </c>
      <c r="I8" s="70">
        <v>3</v>
      </c>
      <c r="J8" s="70">
        <v>2</v>
      </c>
      <c r="K8" s="70">
        <v>1</v>
      </c>
      <c r="L8" s="70">
        <v>1</v>
      </c>
      <c r="M8" s="70">
        <v>1</v>
      </c>
      <c r="N8" s="164">
        <v>1</v>
      </c>
      <c r="O8" s="165">
        <f t="shared" si="0"/>
        <v>1.4285714285714286</v>
      </c>
      <c r="P8" s="70">
        <v>1</v>
      </c>
      <c r="Q8" s="70">
        <v>1</v>
      </c>
      <c r="R8" s="70">
        <v>1</v>
      </c>
      <c r="S8" s="70">
        <v>2</v>
      </c>
      <c r="T8" s="166">
        <f>(P8+Q8+R8+S8)/4</f>
        <v>1.25</v>
      </c>
      <c r="U8" s="167">
        <f>O8*T8</f>
        <v>1.7857142857142858</v>
      </c>
      <c r="V8" s="168" t="str">
        <f t="shared" si="1"/>
        <v>X</v>
      </c>
      <c r="W8" s="168" t="str">
        <f t="shared" si="2"/>
        <v/>
      </c>
      <c r="X8" s="168" t="str">
        <f t="shared" si="3"/>
        <v/>
      </c>
      <c r="Y8" s="72" t="s">
        <v>168</v>
      </c>
      <c r="Z8" s="69" t="s">
        <v>172</v>
      </c>
    </row>
    <row r="9" spans="1:27" s="2" customFormat="1" ht="54" customHeight="1" thickBot="1">
      <c r="A9" s="163"/>
      <c r="B9" s="108"/>
      <c r="C9" s="118"/>
      <c r="D9" s="108"/>
      <c r="E9" s="245" t="s">
        <v>38</v>
      </c>
      <c r="F9" s="245" t="s">
        <v>44</v>
      </c>
      <c r="G9" s="246" t="s">
        <v>156</v>
      </c>
      <c r="H9" s="70">
        <v>2</v>
      </c>
      <c r="I9" s="70">
        <v>3</v>
      </c>
      <c r="J9" s="70">
        <v>5</v>
      </c>
      <c r="K9" s="70">
        <v>1</v>
      </c>
      <c r="L9" s="70">
        <v>5</v>
      </c>
      <c r="M9" s="70">
        <v>1</v>
      </c>
      <c r="N9" s="164">
        <v>1</v>
      </c>
      <c r="O9" s="165">
        <f t="shared" si="0"/>
        <v>2.5714285714285716</v>
      </c>
      <c r="P9" s="70">
        <v>2</v>
      </c>
      <c r="Q9" s="70">
        <v>1</v>
      </c>
      <c r="R9" s="70">
        <v>1</v>
      </c>
      <c r="S9" s="70">
        <v>3</v>
      </c>
      <c r="T9" s="166">
        <f>(P9+Q9+R9+S9)/4</f>
        <v>1.75</v>
      </c>
      <c r="U9" s="167">
        <f>O9*T9</f>
        <v>4.5</v>
      </c>
      <c r="V9" s="168" t="str">
        <f t="shared" si="1"/>
        <v>X</v>
      </c>
      <c r="W9" s="168" t="str">
        <f t="shared" si="2"/>
        <v/>
      </c>
      <c r="X9" s="168" t="str">
        <f t="shared" si="3"/>
        <v/>
      </c>
      <c r="Y9" s="72" t="s">
        <v>168</v>
      </c>
      <c r="Z9" s="69" t="s">
        <v>172</v>
      </c>
    </row>
    <row r="10" spans="1:27" s="2" customFormat="1" ht="61.5" customHeight="1" thickBot="1">
      <c r="A10" s="163"/>
      <c r="B10" s="108"/>
      <c r="C10" s="118"/>
      <c r="D10" s="108"/>
      <c r="E10" s="245" t="s">
        <v>46</v>
      </c>
      <c r="F10" s="245" t="s">
        <v>47</v>
      </c>
      <c r="G10" s="246" t="s">
        <v>156</v>
      </c>
      <c r="H10" s="70">
        <v>5</v>
      </c>
      <c r="I10" s="70">
        <v>3</v>
      </c>
      <c r="J10" s="70">
        <v>5</v>
      </c>
      <c r="K10" s="70">
        <v>1</v>
      </c>
      <c r="L10" s="70">
        <v>5</v>
      </c>
      <c r="M10" s="70">
        <v>5</v>
      </c>
      <c r="N10" s="164">
        <v>3</v>
      </c>
      <c r="O10" s="165">
        <f t="shared" si="0"/>
        <v>3.8571428571428572</v>
      </c>
      <c r="P10" s="70">
        <v>2</v>
      </c>
      <c r="Q10" s="70">
        <v>5</v>
      </c>
      <c r="R10" s="70">
        <v>1</v>
      </c>
      <c r="S10" s="70">
        <v>1</v>
      </c>
      <c r="T10" s="166">
        <f>(P10+Q10+R10+S10)/4</f>
        <v>2.25</v>
      </c>
      <c r="U10" s="167">
        <f>O10*T10</f>
        <v>8.6785714285714288</v>
      </c>
      <c r="V10" s="168" t="str">
        <f t="shared" si="1"/>
        <v>X</v>
      </c>
      <c r="W10" s="168" t="str">
        <f t="shared" si="2"/>
        <v/>
      </c>
      <c r="X10" s="168" t="str">
        <f t="shared" si="3"/>
        <v/>
      </c>
      <c r="Y10" s="72" t="s">
        <v>167</v>
      </c>
      <c r="Z10" s="69" t="s">
        <v>172</v>
      </c>
    </row>
    <row r="11" spans="1:27" s="2" customFormat="1" ht="61.5" customHeight="1" thickBot="1">
      <c r="A11" s="163"/>
      <c r="B11" s="108"/>
      <c r="C11" s="118"/>
      <c r="D11" s="109"/>
      <c r="E11" s="247" t="s">
        <v>36</v>
      </c>
      <c r="F11" s="247" t="s">
        <v>45</v>
      </c>
      <c r="G11" s="248" t="s">
        <v>156</v>
      </c>
      <c r="H11" s="71">
        <v>2</v>
      </c>
      <c r="I11" s="71">
        <v>1</v>
      </c>
      <c r="J11" s="71">
        <v>5</v>
      </c>
      <c r="K11" s="71">
        <v>1</v>
      </c>
      <c r="L11" s="71">
        <v>5</v>
      </c>
      <c r="M11" s="71">
        <v>1</v>
      </c>
      <c r="N11" s="169">
        <v>2</v>
      </c>
      <c r="O11" s="170">
        <f t="shared" si="0"/>
        <v>2.4285714285714284</v>
      </c>
      <c r="P11" s="71">
        <v>1</v>
      </c>
      <c r="Q11" s="71">
        <v>5</v>
      </c>
      <c r="R11" s="71">
        <v>4</v>
      </c>
      <c r="S11" s="71">
        <v>5</v>
      </c>
      <c r="T11" s="171">
        <f>(P11+Q11+R11+S11)/4</f>
        <v>3.75</v>
      </c>
      <c r="U11" s="174">
        <f>O11*T11</f>
        <v>9.1071428571428559</v>
      </c>
      <c r="V11" s="173" t="str">
        <f t="shared" si="1"/>
        <v/>
      </c>
      <c r="W11" s="173" t="str">
        <f t="shared" si="2"/>
        <v/>
      </c>
      <c r="X11" s="173" t="str">
        <f t="shared" si="3"/>
        <v/>
      </c>
      <c r="Y11" s="73" t="s">
        <v>169</v>
      </c>
      <c r="Z11" s="69" t="s">
        <v>172</v>
      </c>
    </row>
    <row r="12" spans="1:27" s="2" customFormat="1" ht="61.5" customHeight="1" thickBot="1">
      <c r="A12" s="163"/>
      <c r="B12" s="108"/>
      <c r="C12" s="118"/>
      <c r="D12" s="107" t="s">
        <v>67</v>
      </c>
      <c r="E12" s="242" t="s">
        <v>48</v>
      </c>
      <c r="F12" s="242" t="s">
        <v>49</v>
      </c>
      <c r="G12" s="244" t="s">
        <v>156</v>
      </c>
      <c r="H12" s="68">
        <v>4</v>
      </c>
      <c r="I12" s="68">
        <v>1</v>
      </c>
      <c r="J12" s="68">
        <v>5</v>
      </c>
      <c r="K12" s="68">
        <v>1</v>
      </c>
      <c r="L12" s="68">
        <v>5</v>
      </c>
      <c r="M12" s="68">
        <v>1</v>
      </c>
      <c r="N12" s="158">
        <v>3</v>
      </c>
      <c r="O12" s="159">
        <f t="shared" si="0"/>
        <v>2.8571428571428572</v>
      </c>
      <c r="P12" s="68">
        <v>1</v>
      </c>
      <c r="Q12" s="68">
        <v>5</v>
      </c>
      <c r="R12" s="68">
        <v>1</v>
      </c>
      <c r="S12" s="68">
        <v>3</v>
      </c>
      <c r="T12" s="160">
        <f>(P12+Q12+R12+S12)/4</f>
        <v>2.5</v>
      </c>
      <c r="U12" s="161">
        <f>O12*T12</f>
        <v>7.1428571428571432</v>
      </c>
      <c r="V12" s="162" t="str">
        <f t="shared" si="1"/>
        <v>X</v>
      </c>
      <c r="W12" s="162" t="str">
        <f t="shared" si="2"/>
        <v/>
      </c>
      <c r="X12" s="162" t="str">
        <f t="shared" si="3"/>
        <v/>
      </c>
      <c r="Y12" s="74" t="s">
        <v>169</v>
      </c>
      <c r="Z12" s="69" t="s">
        <v>172</v>
      </c>
    </row>
    <row r="13" spans="1:27" s="2" customFormat="1" ht="66" customHeight="1" thickBot="1">
      <c r="A13" s="163"/>
      <c r="B13" s="108"/>
      <c r="C13" s="118"/>
      <c r="D13" s="108"/>
      <c r="E13" s="245" t="s">
        <v>50</v>
      </c>
      <c r="F13" s="245" t="s">
        <v>52</v>
      </c>
      <c r="G13" s="246" t="s">
        <v>163</v>
      </c>
      <c r="H13" s="175">
        <v>4</v>
      </c>
      <c r="I13" s="70">
        <v>3</v>
      </c>
      <c r="J13" s="175">
        <v>2</v>
      </c>
      <c r="K13" s="175">
        <v>1</v>
      </c>
      <c r="L13" s="175">
        <v>5</v>
      </c>
      <c r="M13" s="175">
        <v>5</v>
      </c>
      <c r="N13" s="164">
        <v>2</v>
      </c>
      <c r="O13" s="165">
        <f t="shared" si="0"/>
        <v>3.1428571428571428</v>
      </c>
      <c r="P13" s="175">
        <v>5</v>
      </c>
      <c r="Q13" s="175">
        <v>5</v>
      </c>
      <c r="R13" s="175">
        <v>4</v>
      </c>
      <c r="S13" s="70">
        <v>5</v>
      </c>
      <c r="T13" s="166">
        <f>(P13+Q13+R13+S13)/4</f>
        <v>4.75</v>
      </c>
      <c r="U13" s="167">
        <f>O13*T13</f>
        <v>14.928571428571429</v>
      </c>
      <c r="V13" s="168" t="str">
        <f t="shared" si="1"/>
        <v/>
      </c>
      <c r="W13" s="168" t="str">
        <f t="shared" si="2"/>
        <v>X</v>
      </c>
      <c r="X13" s="168" t="str">
        <f t="shared" si="3"/>
        <v/>
      </c>
      <c r="Y13" s="72" t="s">
        <v>161</v>
      </c>
      <c r="Z13" s="69" t="s">
        <v>172</v>
      </c>
    </row>
    <row r="14" spans="1:27" s="2" customFormat="1" ht="51.95" customHeight="1" thickBot="1">
      <c r="A14" s="176"/>
      <c r="B14" s="116"/>
      <c r="C14" s="119"/>
      <c r="D14" s="116"/>
      <c r="E14" s="249" t="s">
        <v>51</v>
      </c>
      <c r="F14" s="249" t="s">
        <v>49</v>
      </c>
      <c r="G14" s="250" t="s">
        <v>163</v>
      </c>
      <c r="H14" s="83">
        <v>2</v>
      </c>
      <c r="I14" s="83">
        <v>1</v>
      </c>
      <c r="J14" s="83">
        <v>2</v>
      </c>
      <c r="K14" s="83">
        <v>1</v>
      </c>
      <c r="L14" s="83">
        <v>5</v>
      </c>
      <c r="M14" s="83">
        <v>5</v>
      </c>
      <c r="N14" s="177">
        <v>3</v>
      </c>
      <c r="O14" s="178">
        <f t="shared" si="0"/>
        <v>2.7142857142857144</v>
      </c>
      <c r="P14" s="83">
        <v>1</v>
      </c>
      <c r="Q14" s="83">
        <v>5</v>
      </c>
      <c r="R14" s="83">
        <v>1</v>
      </c>
      <c r="S14" s="83">
        <v>2</v>
      </c>
      <c r="T14" s="179">
        <f>(P14+Q14+R14+S14)/4</f>
        <v>2.25</v>
      </c>
      <c r="U14" s="180">
        <f>O14*T14</f>
        <v>6.1071428571428577</v>
      </c>
      <c r="V14" s="181" t="str">
        <f t="shared" si="1"/>
        <v>X</v>
      </c>
      <c r="W14" s="181" t="str">
        <f t="shared" si="2"/>
        <v/>
      </c>
      <c r="X14" s="181" t="str">
        <f t="shared" si="3"/>
        <v/>
      </c>
      <c r="Y14" s="84" t="s">
        <v>169</v>
      </c>
      <c r="Z14" s="69" t="s">
        <v>172</v>
      </c>
    </row>
    <row r="15" spans="1:27" s="2" customFormat="1" ht="51.95" customHeight="1" thickBot="1">
      <c r="A15" s="182" t="s">
        <v>4</v>
      </c>
      <c r="B15" s="110" t="s">
        <v>66</v>
      </c>
      <c r="C15" s="113" t="s">
        <v>53</v>
      </c>
      <c r="D15" s="110" t="s">
        <v>68</v>
      </c>
      <c r="E15" s="251" t="s">
        <v>54</v>
      </c>
      <c r="F15" s="251" t="s">
        <v>56</v>
      </c>
      <c r="G15" s="252" t="s">
        <v>163</v>
      </c>
      <c r="H15" s="75">
        <v>4</v>
      </c>
      <c r="I15" s="75">
        <v>3</v>
      </c>
      <c r="J15" s="75">
        <v>5</v>
      </c>
      <c r="K15" s="75">
        <v>1</v>
      </c>
      <c r="L15" s="75">
        <v>5</v>
      </c>
      <c r="M15" s="75">
        <v>1</v>
      </c>
      <c r="N15" s="183">
        <v>2</v>
      </c>
      <c r="O15" s="184">
        <f t="shared" si="0"/>
        <v>3</v>
      </c>
      <c r="P15" s="75">
        <v>2</v>
      </c>
      <c r="Q15" s="75">
        <v>5</v>
      </c>
      <c r="R15" s="75">
        <v>1</v>
      </c>
      <c r="S15" s="75">
        <v>3</v>
      </c>
      <c r="T15" s="185">
        <f>(P15+Q15+R15+S15)/4</f>
        <v>2.75</v>
      </c>
      <c r="U15" s="186">
        <f>O15*T15</f>
        <v>8.25</v>
      </c>
      <c r="V15" s="187" t="str">
        <f t="shared" si="1"/>
        <v>X</v>
      </c>
      <c r="W15" s="187" t="str">
        <f t="shared" si="2"/>
        <v/>
      </c>
      <c r="X15" s="187" t="str">
        <f t="shared" si="3"/>
        <v/>
      </c>
      <c r="Y15" s="76" t="s">
        <v>170</v>
      </c>
      <c r="Z15" s="77" t="s">
        <v>172</v>
      </c>
    </row>
    <row r="16" spans="1:27" s="2" customFormat="1" ht="51.95" customHeight="1" thickBot="1">
      <c r="A16" s="188"/>
      <c r="B16" s="111"/>
      <c r="C16" s="114"/>
      <c r="D16" s="111"/>
      <c r="E16" s="253" t="s">
        <v>65</v>
      </c>
      <c r="F16" s="253" t="s">
        <v>64</v>
      </c>
      <c r="G16" s="191" t="s">
        <v>163</v>
      </c>
      <c r="H16" s="78">
        <v>5</v>
      </c>
      <c r="I16" s="78">
        <v>3</v>
      </c>
      <c r="J16" s="78">
        <v>5</v>
      </c>
      <c r="K16" s="78">
        <v>1</v>
      </c>
      <c r="L16" s="78">
        <v>5</v>
      </c>
      <c r="M16" s="78">
        <v>5</v>
      </c>
      <c r="N16" s="189">
        <v>3</v>
      </c>
      <c r="O16" s="190">
        <f t="shared" si="0"/>
        <v>3.8571428571428572</v>
      </c>
      <c r="P16" s="191">
        <v>1</v>
      </c>
      <c r="Q16" s="191">
        <v>1</v>
      </c>
      <c r="R16" s="191">
        <v>2</v>
      </c>
      <c r="S16" s="191">
        <v>4</v>
      </c>
      <c r="T16" s="192">
        <f>(P16+Q16+R16+S16)/4</f>
        <v>2</v>
      </c>
      <c r="U16" s="193">
        <f>O16*T16</f>
        <v>7.7142857142857144</v>
      </c>
      <c r="V16" s="194" t="str">
        <f t="shared" si="1"/>
        <v>X</v>
      </c>
      <c r="W16" s="194" t="str">
        <f t="shared" si="2"/>
        <v/>
      </c>
      <c r="X16" s="194" t="str">
        <f t="shared" si="3"/>
        <v/>
      </c>
      <c r="Y16" s="76" t="s">
        <v>170</v>
      </c>
      <c r="Z16" s="77" t="s">
        <v>172</v>
      </c>
    </row>
    <row r="17" spans="1:26" s="2" customFormat="1" ht="51.95" customHeight="1" thickBot="1">
      <c r="A17" s="188"/>
      <c r="B17" s="111"/>
      <c r="C17" s="114"/>
      <c r="D17" s="111"/>
      <c r="E17" s="253" t="s">
        <v>57</v>
      </c>
      <c r="F17" s="253" t="s">
        <v>58</v>
      </c>
      <c r="G17" s="191" t="s">
        <v>163</v>
      </c>
      <c r="H17" s="78">
        <v>2</v>
      </c>
      <c r="I17" s="78">
        <v>3</v>
      </c>
      <c r="J17" s="78">
        <v>5</v>
      </c>
      <c r="K17" s="78">
        <v>1</v>
      </c>
      <c r="L17" s="78">
        <v>5</v>
      </c>
      <c r="M17" s="78">
        <v>1</v>
      </c>
      <c r="N17" s="189">
        <v>2</v>
      </c>
      <c r="O17" s="190">
        <f t="shared" si="0"/>
        <v>2.7142857142857144</v>
      </c>
      <c r="P17" s="191">
        <v>2</v>
      </c>
      <c r="Q17" s="191">
        <v>5</v>
      </c>
      <c r="R17" s="191">
        <v>2</v>
      </c>
      <c r="S17" s="191">
        <v>4</v>
      </c>
      <c r="T17" s="192">
        <f>(P17+Q17+R17+S17)/4</f>
        <v>3.25</v>
      </c>
      <c r="U17" s="193">
        <f>O17*T17</f>
        <v>8.8214285714285712</v>
      </c>
      <c r="V17" s="194" t="str">
        <f t="shared" si="1"/>
        <v>X</v>
      </c>
      <c r="W17" s="194" t="str">
        <f t="shared" si="2"/>
        <v/>
      </c>
      <c r="X17" s="194" t="str">
        <f t="shared" si="3"/>
        <v/>
      </c>
      <c r="Y17" s="79" t="s">
        <v>167</v>
      </c>
      <c r="Z17" s="77" t="s">
        <v>172</v>
      </c>
    </row>
    <row r="18" spans="1:26" s="2" customFormat="1" ht="51.95" customHeight="1" thickBot="1">
      <c r="A18" s="188"/>
      <c r="B18" s="111"/>
      <c r="C18" s="114"/>
      <c r="D18" s="111"/>
      <c r="E18" s="253" t="s">
        <v>62</v>
      </c>
      <c r="F18" s="253" t="s">
        <v>63</v>
      </c>
      <c r="G18" s="191" t="s">
        <v>163</v>
      </c>
      <c r="H18" s="78">
        <v>2</v>
      </c>
      <c r="I18" s="78">
        <v>3</v>
      </c>
      <c r="J18" s="78">
        <v>5</v>
      </c>
      <c r="K18" s="78">
        <v>1</v>
      </c>
      <c r="L18" s="78">
        <v>5</v>
      </c>
      <c r="M18" s="78">
        <v>1</v>
      </c>
      <c r="N18" s="189">
        <v>1</v>
      </c>
      <c r="O18" s="190">
        <f t="shared" si="0"/>
        <v>2.5714285714285716</v>
      </c>
      <c r="P18" s="191">
        <v>1</v>
      </c>
      <c r="Q18" s="191">
        <v>1</v>
      </c>
      <c r="R18" s="191">
        <v>1</v>
      </c>
      <c r="S18" s="191">
        <v>4</v>
      </c>
      <c r="T18" s="192">
        <f>(P18+Q18+R18+S18)/4</f>
        <v>1.75</v>
      </c>
      <c r="U18" s="193">
        <f>O18*T18</f>
        <v>4.5</v>
      </c>
      <c r="V18" s="194" t="str">
        <f t="shared" si="1"/>
        <v>X</v>
      </c>
      <c r="W18" s="194" t="str">
        <f t="shared" si="2"/>
        <v/>
      </c>
      <c r="X18" s="194" t="str">
        <f t="shared" si="3"/>
        <v/>
      </c>
      <c r="Y18" s="79" t="s">
        <v>167</v>
      </c>
      <c r="Z18" s="77" t="s">
        <v>172</v>
      </c>
    </row>
    <row r="19" spans="1:26" s="2" customFormat="1" ht="51.95" customHeight="1" thickBot="1">
      <c r="A19" s="188"/>
      <c r="B19" s="111"/>
      <c r="C19" s="114"/>
      <c r="D19" s="111"/>
      <c r="E19" s="253" t="s">
        <v>59</v>
      </c>
      <c r="F19" s="253" t="s">
        <v>58</v>
      </c>
      <c r="G19" s="191" t="s">
        <v>163</v>
      </c>
      <c r="H19" s="78">
        <v>4</v>
      </c>
      <c r="I19" s="78">
        <v>3</v>
      </c>
      <c r="J19" s="78">
        <v>5</v>
      </c>
      <c r="K19" s="78">
        <v>1</v>
      </c>
      <c r="L19" s="78">
        <v>5</v>
      </c>
      <c r="M19" s="78">
        <v>1</v>
      </c>
      <c r="N19" s="189">
        <v>2</v>
      </c>
      <c r="O19" s="190">
        <f t="shared" si="0"/>
        <v>3</v>
      </c>
      <c r="P19" s="191">
        <v>2</v>
      </c>
      <c r="Q19" s="191">
        <v>5</v>
      </c>
      <c r="R19" s="191">
        <v>2</v>
      </c>
      <c r="S19" s="191">
        <v>4</v>
      </c>
      <c r="T19" s="192">
        <f>(P19+Q19+R19+S19)/4</f>
        <v>3.25</v>
      </c>
      <c r="U19" s="193">
        <f>O19*T19</f>
        <v>9.75</v>
      </c>
      <c r="V19" s="194" t="str">
        <f t="shared" si="1"/>
        <v/>
      </c>
      <c r="W19" s="194" t="str">
        <f t="shared" si="2"/>
        <v>X</v>
      </c>
      <c r="X19" s="194" t="str">
        <f t="shared" si="3"/>
        <v/>
      </c>
      <c r="Y19" s="79" t="s">
        <v>161</v>
      </c>
      <c r="Z19" s="77" t="s">
        <v>172</v>
      </c>
    </row>
    <row r="20" spans="1:26" s="2" customFormat="1" ht="51.95" customHeight="1" thickBot="1">
      <c r="A20" s="188"/>
      <c r="B20" s="112"/>
      <c r="C20" s="115"/>
      <c r="D20" s="112"/>
      <c r="E20" s="261" t="s">
        <v>60</v>
      </c>
      <c r="F20" s="261" t="s">
        <v>61</v>
      </c>
      <c r="G20" s="197" t="s">
        <v>163</v>
      </c>
      <c r="H20" s="88">
        <v>1</v>
      </c>
      <c r="I20" s="88">
        <v>3</v>
      </c>
      <c r="J20" s="88">
        <v>5</v>
      </c>
      <c r="K20" s="88">
        <v>5</v>
      </c>
      <c r="L20" s="88">
        <v>5</v>
      </c>
      <c r="M20" s="88">
        <v>5</v>
      </c>
      <c r="N20" s="195">
        <v>1</v>
      </c>
      <c r="O20" s="196">
        <f t="shared" si="0"/>
        <v>3.5714285714285716</v>
      </c>
      <c r="P20" s="197">
        <v>2</v>
      </c>
      <c r="Q20" s="197">
        <v>5</v>
      </c>
      <c r="R20" s="197">
        <v>2</v>
      </c>
      <c r="S20" s="197">
        <v>4</v>
      </c>
      <c r="T20" s="198">
        <f>(P20+Q20+R20+S20)/4</f>
        <v>3.25</v>
      </c>
      <c r="U20" s="199">
        <f>O20*T20</f>
        <v>11.607142857142858</v>
      </c>
      <c r="V20" s="200" t="str">
        <f t="shared" si="1"/>
        <v/>
      </c>
      <c r="W20" s="200" t="str">
        <f t="shared" si="2"/>
        <v>X</v>
      </c>
      <c r="X20" s="200" t="str">
        <f t="shared" si="3"/>
        <v/>
      </c>
      <c r="Y20" s="89" t="s">
        <v>161</v>
      </c>
      <c r="Z20" s="90" t="s">
        <v>172</v>
      </c>
    </row>
    <row r="21" spans="1:26" s="2" customFormat="1" ht="64.5" customHeight="1" thickBot="1">
      <c r="A21" s="201" t="s">
        <v>5</v>
      </c>
      <c r="B21" s="146" t="s">
        <v>6</v>
      </c>
      <c r="C21" s="202"/>
      <c r="D21" s="202"/>
      <c r="E21" s="254" t="s">
        <v>164</v>
      </c>
      <c r="F21" s="202" t="s">
        <v>19</v>
      </c>
      <c r="G21" s="202" t="s">
        <v>157</v>
      </c>
      <c r="H21" s="202">
        <v>4</v>
      </c>
      <c r="I21" s="202">
        <v>1</v>
      </c>
      <c r="J21" s="202">
        <v>5</v>
      </c>
      <c r="K21" s="202">
        <v>3</v>
      </c>
      <c r="L21" s="202">
        <v>5</v>
      </c>
      <c r="M21" s="202">
        <v>1</v>
      </c>
      <c r="N21" s="202">
        <v>3</v>
      </c>
      <c r="O21" s="203">
        <f t="shared" si="0"/>
        <v>3.1428571428571428</v>
      </c>
      <c r="P21" s="202">
        <v>1</v>
      </c>
      <c r="Q21" s="202">
        <v>1</v>
      </c>
      <c r="R21" s="202">
        <v>1</v>
      </c>
      <c r="S21" s="202">
        <v>2</v>
      </c>
      <c r="T21" s="204">
        <f>(P21+Q21+R21+S21)/4</f>
        <v>1.25</v>
      </c>
      <c r="U21" s="205">
        <f>O21*T21</f>
        <v>3.9285714285714284</v>
      </c>
      <c r="V21" s="206" t="str">
        <f t="shared" si="1"/>
        <v>X</v>
      </c>
      <c r="W21" s="206" t="str">
        <f t="shared" si="2"/>
        <v/>
      </c>
      <c r="X21" s="206" t="str">
        <f t="shared" si="3"/>
        <v/>
      </c>
      <c r="Y21" s="91" t="s">
        <v>167</v>
      </c>
      <c r="Z21" s="86" t="s">
        <v>172</v>
      </c>
    </row>
    <row r="22" spans="1:26" s="2" customFormat="1" ht="67.5" customHeight="1" thickBot="1">
      <c r="A22" s="207"/>
      <c r="B22" s="147"/>
      <c r="C22" s="208"/>
      <c r="D22" s="208"/>
      <c r="E22" s="255" t="s">
        <v>7</v>
      </c>
      <c r="F22" s="208" t="s">
        <v>20</v>
      </c>
      <c r="G22" s="208" t="s">
        <v>157</v>
      </c>
      <c r="H22" s="208">
        <v>4</v>
      </c>
      <c r="I22" s="208">
        <v>3</v>
      </c>
      <c r="J22" s="208">
        <v>5</v>
      </c>
      <c r="K22" s="208">
        <v>3</v>
      </c>
      <c r="L22" s="208">
        <v>5</v>
      </c>
      <c r="M22" s="208">
        <v>1</v>
      </c>
      <c r="N22" s="208">
        <v>3</v>
      </c>
      <c r="O22" s="209">
        <f t="shared" si="0"/>
        <v>3.4285714285714284</v>
      </c>
      <c r="P22" s="208">
        <v>1</v>
      </c>
      <c r="Q22" s="208">
        <v>1</v>
      </c>
      <c r="R22" s="208">
        <v>1</v>
      </c>
      <c r="S22" s="208">
        <v>2</v>
      </c>
      <c r="T22" s="210">
        <f>(P22+Q22+R22+S22)/4</f>
        <v>1.25</v>
      </c>
      <c r="U22" s="211">
        <f>O22*T22</f>
        <v>4.2857142857142856</v>
      </c>
      <c r="V22" s="212" t="str">
        <f t="shared" si="1"/>
        <v>X</v>
      </c>
      <c r="W22" s="212" t="str">
        <f t="shared" si="2"/>
        <v/>
      </c>
      <c r="X22" s="212" t="str">
        <f t="shared" si="3"/>
        <v/>
      </c>
      <c r="Y22" s="80" t="s">
        <v>167</v>
      </c>
      <c r="Z22" s="86" t="s">
        <v>172</v>
      </c>
    </row>
    <row r="23" spans="1:26" s="2" customFormat="1" ht="51.95" customHeight="1" thickBot="1">
      <c r="A23" s="207"/>
      <c r="B23" s="147"/>
      <c r="C23" s="208"/>
      <c r="D23" s="208"/>
      <c r="E23" s="255" t="s">
        <v>8</v>
      </c>
      <c r="F23" s="208"/>
      <c r="G23" s="208" t="s">
        <v>157</v>
      </c>
      <c r="H23" s="208">
        <v>2</v>
      </c>
      <c r="I23" s="208">
        <v>3</v>
      </c>
      <c r="J23" s="208">
        <v>5</v>
      </c>
      <c r="K23" s="208">
        <v>3</v>
      </c>
      <c r="L23" s="208">
        <v>5</v>
      </c>
      <c r="M23" s="208">
        <v>1</v>
      </c>
      <c r="N23" s="208">
        <v>3</v>
      </c>
      <c r="O23" s="209">
        <f t="shared" si="0"/>
        <v>3.1428571428571428</v>
      </c>
      <c r="P23" s="208">
        <v>1</v>
      </c>
      <c r="Q23" s="208">
        <v>1</v>
      </c>
      <c r="R23" s="208">
        <v>1</v>
      </c>
      <c r="S23" s="208">
        <v>2</v>
      </c>
      <c r="T23" s="210">
        <f>(P23+Q23+R23+S23)/4</f>
        <v>1.25</v>
      </c>
      <c r="U23" s="211">
        <f>O23*T23</f>
        <v>3.9285714285714284</v>
      </c>
      <c r="V23" s="212" t="str">
        <f t="shared" si="1"/>
        <v>X</v>
      </c>
      <c r="W23" s="212" t="str">
        <f t="shared" si="2"/>
        <v/>
      </c>
      <c r="X23" s="212" t="str">
        <f t="shared" si="3"/>
        <v/>
      </c>
      <c r="Y23" s="80" t="s">
        <v>167</v>
      </c>
      <c r="Z23" s="86" t="s">
        <v>172</v>
      </c>
    </row>
    <row r="24" spans="1:26" ht="237.75" customHeight="1" thickBot="1">
      <c r="A24" s="207"/>
      <c r="B24" s="147"/>
      <c r="C24" s="208"/>
      <c r="D24" s="208"/>
      <c r="E24" s="255" t="s">
        <v>9</v>
      </c>
      <c r="F24" s="208" t="s">
        <v>18</v>
      </c>
      <c r="G24" s="208" t="s">
        <v>158</v>
      </c>
      <c r="H24" s="208">
        <v>2</v>
      </c>
      <c r="I24" s="208">
        <v>1</v>
      </c>
      <c r="J24" s="208">
        <v>5</v>
      </c>
      <c r="K24" s="208">
        <v>1</v>
      </c>
      <c r="L24" s="208">
        <v>1</v>
      </c>
      <c r="M24" s="208">
        <v>1</v>
      </c>
      <c r="N24" s="208">
        <v>3</v>
      </c>
      <c r="O24" s="209">
        <f t="shared" si="0"/>
        <v>2</v>
      </c>
      <c r="P24" s="208">
        <v>2</v>
      </c>
      <c r="Q24" s="208">
        <v>1</v>
      </c>
      <c r="R24" s="208">
        <v>1</v>
      </c>
      <c r="S24" s="208">
        <v>4</v>
      </c>
      <c r="T24" s="210">
        <f>(P24+Q24+R24+S24)/4</f>
        <v>2</v>
      </c>
      <c r="U24" s="211">
        <f>O24*T24</f>
        <v>4</v>
      </c>
      <c r="V24" s="212" t="str">
        <f t="shared" si="1"/>
        <v>X</v>
      </c>
      <c r="W24" s="212" t="str">
        <f t="shared" si="2"/>
        <v/>
      </c>
      <c r="X24" s="212" t="str">
        <f t="shared" si="3"/>
        <v/>
      </c>
      <c r="Y24" s="80" t="s">
        <v>167</v>
      </c>
      <c r="Z24" s="86" t="s">
        <v>172</v>
      </c>
    </row>
    <row r="25" spans="1:26" ht="39" customHeight="1" thickBot="1">
      <c r="A25" s="207"/>
      <c r="B25" s="148"/>
      <c r="C25" s="213"/>
      <c r="D25" s="213"/>
      <c r="E25" s="256" t="s">
        <v>10</v>
      </c>
      <c r="F25" s="213" t="s">
        <v>18</v>
      </c>
      <c r="G25" s="213" t="s">
        <v>156</v>
      </c>
      <c r="H25" s="213">
        <v>2</v>
      </c>
      <c r="I25" s="213">
        <v>1</v>
      </c>
      <c r="J25" s="213">
        <v>5</v>
      </c>
      <c r="K25" s="213">
        <v>1</v>
      </c>
      <c r="L25" s="213">
        <v>1</v>
      </c>
      <c r="M25" s="213">
        <v>1</v>
      </c>
      <c r="N25" s="213">
        <v>3</v>
      </c>
      <c r="O25" s="214">
        <f t="shared" si="0"/>
        <v>2</v>
      </c>
      <c r="P25" s="213">
        <v>1</v>
      </c>
      <c r="Q25" s="213">
        <v>5</v>
      </c>
      <c r="R25" s="213">
        <v>2</v>
      </c>
      <c r="S25" s="213">
        <v>4</v>
      </c>
      <c r="T25" s="215">
        <f>(P25+Q25+R25+S25)/4</f>
        <v>3</v>
      </c>
      <c r="U25" s="216">
        <f>O25*T25</f>
        <v>6</v>
      </c>
      <c r="V25" s="217" t="str">
        <f t="shared" si="1"/>
        <v>X</v>
      </c>
      <c r="W25" s="217" t="str">
        <f t="shared" si="2"/>
        <v/>
      </c>
      <c r="X25" s="217" t="str">
        <f t="shared" si="3"/>
        <v/>
      </c>
      <c r="Y25" s="85" t="s">
        <v>167</v>
      </c>
      <c r="Z25" s="92" t="s">
        <v>172</v>
      </c>
    </row>
    <row r="26" spans="1:26" ht="33" customHeight="1">
      <c r="A26" s="218" t="s">
        <v>11</v>
      </c>
      <c r="B26" s="149" t="s">
        <v>12</v>
      </c>
      <c r="C26" s="219"/>
      <c r="D26" s="219"/>
      <c r="E26" s="257" t="s">
        <v>13</v>
      </c>
      <c r="F26" s="219" t="s">
        <v>18</v>
      </c>
      <c r="G26" s="219" t="s">
        <v>165</v>
      </c>
      <c r="H26" s="219">
        <v>4</v>
      </c>
      <c r="I26" s="219">
        <v>5</v>
      </c>
      <c r="J26" s="219">
        <v>2</v>
      </c>
      <c r="K26" s="219">
        <v>1</v>
      </c>
      <c r="L26" s="219">
        <v>1</v>
      </c>
      <c r="M26" s="219">
        <v>5</v>
      </c>
      <c r="N26" s="219">
        <v>3</v>
      </c>
      <c r="O26" s="220">
        <f t="shared" si="0"/>
        <v>3</v>
      </c>
      <c r="P26" s="219">
        <v>2</v>
      </c>
      <c r="Q26" s="219">
        <v>5</v>
      </c>
      <c r="R26" s="219">
        <v>2</v>
      </c>
      <c r="S26" s="219">
        <v>3</v>
      </c>
      <c r="T26" s="221">
        <f>(P26+Q26+R26+S26)/4</f>
        <v>3</v>
      </c>
      <c r="U26" s="222">
        <f>O26*T26</f>
        <v>9</v>
      </c>
      <c r="V26" s="223" t="str">
        <f t="shared" si="1"/>
        <v>X</v>
      </c>
      <c r="W26" s="223" t="str">
        <f t="shared" si="2"/>
        <v/>
      </c>
      <c r="X26" s="223" t="str">
        <f t="shared" si="3"/>
        <v/>
      </c>
      <c r="Y26" s="224" t="s">
        <v>171</v>
      </c>
      <c r="Z26" s="87" t="s">
        <v>172</v>
      </c>
    </row>
    <row r="27" spans="1:26" ht="101.25" customHeight="1" thickBot="1">
      <c r="A27" s="225"/>
      <c r="B27" s="150"/>
      <c r="C27" s="226"/>
      <c r="D27" s="226"/>
      <c r="E27" s="258" t="s">
        <v>14</v>
      </c>
      <c r="F27" s="226" t="s">
        <v>21</v>
      </c>
      <c r="G27" s="226" t="s">
        <v>165</v>
      </c>
      <c r="H27" s="226">
        <v>4</v>
      </c>
      <c r="I27" s="226">
        <v>3</v>
      </c>
      <c r="J27" s="226">
        <v>5</v>
      </c>
      <c r="K27" s="226">
        <v>1</v>
      </c>
      <c r="L27" s="226">
        <v>5</v>
      </c>
      <c r="M27" s="226">
        <v>5</v>
      </c>
      <c r="N27" s="226">
        <v>3</v>
      </c>
      <c r="O27" s="227">
        <f t="shared" si="0"/>
        <v>3.7142857142857144</v>
      </c>
      <c r="P27" s="226">
        <v>2</v>
      </c>
      <c r="Q27" s="226">
        <v>5</v>
      </c>
      <c r="R27" s="226">
        <v>2</v>
      </c>
      <c r="S27" s="226">
        <v>3</v>
      </c>
      <c r="T27" s="228">
        <f>(P27+Q27+R27+S27)/4</f>
        <v>3</v>
      </c>
      <c r="U27" s="229">
        <f>O27*T27</f>
        <v>11.142857142857142</v>
      </c>
      <c r="V27" s="230" t="str">
        <f t="shared" si="1"/>
        <v/>
      </c>
      <c r="W27" s="230" t="str">
        <f t="shared" si="2"/>
        <v>X</v>
      </c>
      <c r="X27" s="230" t="str">
        <f t="shared" si="3"/>
        <v/>
      </c>
      <c r="Y27" s="81" t="s">
        <v>161</v>
      </c>
      <c r="Z27" s="93" t="s">
        <v>172</v>
      </c>
    </row>
    <row r="28" spans="1:26" ht="75.75" customHeight="1" thickBot="1">
      <c r="A28" s="231" t="s">
        <v>15</v>
      </c>
      <c r="B28" s="151" t="s">
        <v>16</v>
      </c>
      <c r="C28" s="232"/>
      <c r="D28" s="232"/>
      <c r="E28" s="259" t="s">
        <v>17</v>
      </c>
      <c r="F28" s="232" t="s">
        <v>22</v>
      </c>
      <c r="G28" s="260" t="s">
        <v>173</v>
      </c>
      <c r="H28" s="232">
        <v>4</v>
      </c>
      <c r="I28" s="232">
        <v>3</v>
      </c>
      <c r="J28" s="232">
        <v>5</v>
      </c>
      <c r="K28" s="232">
        <v>3</v>
      </c>
      <c r="L28" s="232">
        <v>5</v>
      </c>
      <c r="M28" s="232">
        <v>5</v>
      </c>
      <c r="N28" s="232">
        <v>3</v>
      </c>
      <c r="O28" s="233">
        <f t="shared" si="0"/>
        <v>4</v>
      </c>
      <c r="P28" s="232">
        <v>2</v>
      </c>
      <c r="Q28" s="232">
        <v>5</v>
      </c>
      <c r="R28" s="232">
        <v>2</v>
      </c>
      <c r="S28" s="232">
        <v>4</v>
      </c>
      <c r="T28" s="234">
        <f>(P28+Q28+R28+S28)/4</f>
        <v>3.25</v>
      </c>
      <c r="U28" s="235">
        <f>O28*T28</f>
        <v>13</v>
      </c>
      <c r="V28" s="236" t="str">
        <f t="shared" si="1"/>
        <v/>
      </c>
      <c r="W28" s="236" t="str">
        <f t="shared" si="2"/>
        <v>X</v>
      </c>
      <c r="X28" s="236" t="str">
        <f t="shared" si="3"/>
        <v/>
      </c>
      <c r="Y28" s="82" t="s">
        <v>161</v>
      </c>
      <c r="Z28" s="94" t="s">
        <v>172</v>
      </c>
    </row>
    <row r="29" spans="1:26">
      <c r="P29" s="238"/>
      <c r="Q29" s="238"/>
      <c r="R29" s="238"/>
      <c r="S29" s="238"/>
    </row>
    <row r="32" spans="1:26">
      <c r="A32" s="239"/>
      <c r="B32" s="239"/>
      <c r="C32" s="239"/>
      <c r="D32" s="239"/>
      <c r="E32" s="239"/>
      <c r="F32" s="239"/>
    </row>
    <row r="33" spans="1:6">
      <c r="A33" s="240"/>
      <c r="B33" s="240"/>
      <c r="C33" s="240"/>
      <c r="D33" s="240"/>
      <c r="E33" s="240"/>
      <c r="F33" s="240"/>
    </row>
    <row r="34" spans="1:6">
      <c r="A34" s="241"/>
      <c r="B34" s="241"/>
      <c r="C34" s="241"/>
      <c r="D34" s="241"/>
      <c r="E34" s="241"/>
      <c r="F34" s="241"/>
    </row>
    <row r="35" spans="1:6">
      <c r="A35" s="240"/>
      <c r="B35" s="240"/>
      <c r="C35" s="240"/>
      <c r="D35" s="240"/>
      <c r="E35" s="240"/>
      <c r="F35" s="240"/>
    </row>
    <row r="36" spans="1:6">
      <c r="A36" s="240"/>
      <c r="B36" s="240"/>
      <c r="C36" s="240"/>
      <c r="D36" s="240"/>
      <c r="E36" s="240"/>
      <c r="F36" s="240"/>
    </row>
    <row r="37" spans="1:6">
      <c r="A37" s="240"/>
      <c r="B37" s="240"/>
      <c r="C37" s="240"/>
      <c r="D37" s="240"/>
      <c r="E37" s="240"/>
      <c r="F37" s="240"/>
    </row>
    <row r="38" spans="1:6">
      <c r="A38" s="240"/>
      <c r="B38" s="240"/>
      <c r="C38" s="240"/>
      <c r="D38" s="240"/>
      <c r="E38" s="240"/>
      <c r="F38" s="240"/>
    </row>
    <row r="39" spans="1:6">
      <c r="A39" s="240"/>
      <c r="B39" s="240"/>
      <c r="C39" s="240"/>
      <c r="D39" s="240"/>
      <c r="E39" s="240"/>
      <c r="F39" s="240"/>
    </row>
    <row r="40" spans="1:6">
      <c r="A40" s="240"/>
      <c r="B40" s="240"/>
      <c r="C40" s="240"/>
      <c r="D40" s="240"/>
      <c r="E40" s="240"/>
      <c r="F40" s="240"/>
    </row>
    <row r="41" spans="1:6">
      <c r="A41" s="240"/>
      <c r="B41" s="240"/>
      <c r="C41" s="240"/>
      <c r="D41" s="240"/>
      <c r="E41" s="240"/>
      <c r="F41" s="240"/>
    </row>
  </sheetData>
  <sheetProtection sheet="1" objects="1" scenarios="1" selectLockedCells="1" selectUnlockedCells="1"/>
  <mergeCells count="27">
    <mergeCell ref="H1:N1"/>
    <mergeCell ref="A21:A25"/>
    <mergeCell ref="B21:B25"/>
    <mergeCell ref="A26:A27"/>
    <mergeCell ref="B26:B27"/>
    <mergeCell ref="D3:D5"/>
    <mergeCell ref="A3:A14"/>
    <mergeCell ref="B15:B20"/>
    <mergeCell ref="C15:C20"/>
    <mergeCell ref="A15:A20"/>
    <mergeCell ref="D15:D20"/>
    <mergeCell ref="B3:B14"/>
    <mergeCell ref="C3:C14"/>
    <mergeCell ref="D6:D11"/>
    <mergeCell ref="D12:D14"/>
    <mergeCell ref="A1:B2"/>
    <mergeCell ref="C1:C2"/>
    <mergeCell ref="G1:G2"/>
    <mergeCell ref="F1:F2"/>
    <mergeCell ref="D1:D2"/>
    <mergeCell ref="E1:E2"/>
    <mergeCell ref="O1:O2"/>
    <mergeCell ref="T1:T2"/>
    <mergeCell ref="U1:U2"/>
    <mergeCell ref="V1:X1"/>
    <mergeCell ref="Y1:Z1"/>
    <mergeCell ref="P1:S1"/>
  </mergeCells>
  <conditionalFormatting sqref="X1:X28">
    <cfRule type="cellIs" dxfId="3" priority="9" operator="between">
      <formula>12.001</formula>
      <formula>25</formula>
    </cfRule>
    <cfRule type="cellIs" dxfId="2" priority="10" operator="between">
      <formula>6.01</formula>
      <formula>12</formula>
    </cfRule>
    <cfRule type="cellIs" dxfId="1" priority="11" operator="between">
      <formula>3.01</formula>
      <formula>6</formula>
    </cfRule>
    <cfRule type="cellIs" dxfId="0" priority="12" operator="between">
      <formula>0.01</formula>
      <formula>3</formula>
    </cfRule>
  </conditionalFormatting>
  <pageMargins left="0" right="0" top="0.19685039370078741" bottom="0.19685039370078741" header="0" footer="0"/>
  <pageSetup paperSize="7" scale="65"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B1:G58"/>
  <sheetViews>
    <sheetView zoomScale="85" zoomScaleNormal="85" workbookViewId="0">
      <selection activeCell="B4" sqref="B4:E44"/>
    </sheetView>
  </sheetViews>
  <sheetFormatPr defaultColWidth="8.625" defaultRowHeight="15"/>
  <cols>
    <col min="1" max="1" width="2" style="8" customWidth="1"/>
    <col min="2" max="2" width="19.875" style="8" customWidth="1"/>
    <col min="3" max="3" width="44.625" style="8" customWidth="1"/>
    <col min="4" max="4" width="42.125" style="8" customWidth="1"/>
    <col min="5" max="5" width="16.5" style="8" customWidth="1"/>
    <col min="6" max="6" width="15.875" style="8" customWidth="1"/>
    <col min="7" max="7" width="3.25" style="9" customWidth="1"/>
    <col min="8" max="16384" width="8.625" style="8"/>
  </cols>
  <sheetData>
    <row r="1" spans="2:7" ht="12" customHeight="1" thickBot="1"/>
    <row r="2" spans="2:7" ht="47.25" customHeight="1" thickBot="1">
      <c r="B2" s="140" t="s">
        <v>155</v>
      </c>
      <c r="C2" s="141"/>
      <c r="D2" s="141"/>
      <c r="E2" s="142"/>
      <c r="F2" s="64"/>
      <c r="G2" s="63"/>
    </row>
    <row r="3" spans="2:7" ht="14.25" customHeight="1" thickBot="1">
      <c r="B3" s="62"/>
      <c r="C3" s="22"/>
      <c r="D3" s="22"/>
      <c r="E3" s="22"/>
      <c r="F3" s="22"/>
      <c r="G3" s="61"/>
    </row>
    <row r="4" spans="2:7" s="55" customFormat="1" ht="51.75" customHeight="1" thickBot="1">
      <c r="B4" s="60" t="s">
        <v>154</v>
      </c>
      <c r="C4" s="59" t="s">
        <v>153</v>
      </c>
      <c r="D4" s="59" t="s">
        <v>152</v>
      </c>
      <c r="E4" s="58" t="s">
        <v>151</v>
      </c>
      <c r="F4" s="57"/>
      <c r="G4" s="56"/>
    </row>
    <row r="5" spans="2:7" ht="38.25" customHeight="1">
      <c r="B5" s="123" t="s">
        <v>150</v>
      </c>
      <c r="C5" s="120" t="s">
        <v>149</v>
      </c>
      <c r="D5" s="33" t="s">
        <v>148</v>
      </c>
      <c r="E5" s="32">
        <v>1</v>
      </c>
      <c r="F5" s="29"/>
      <c r="G5" s="28"/>
    </row>
    <row r="6" spans="2:7" ht="30">
      <c r="B6" s="124"/>
      <c r="C6" s="137"/>
      <c r="D6" s="52" t="s">
        <v>147</v>
      </c>
      <c r="E6" s="44">
        <v>2</v>
      </c>
      <c r="F6" s="29"/>
      <c r="G6" s="28"/>
    </row>
    <row r="7" spans="2:7" ht="38.25" customHeight="1">
      <c r="B7" s="124"/>
      <c r="C7" s="137"/>
      <c r="D7" s="52" t="s">
        <v>146</v>
      </c>
      <c r="E7" s="44">
        <v>3</v>
      </c>
      <c r="F7" s="29"/>
      <c r="G7" s="28"/>
    </row>
    <row r="8" spans="2:7" ht="38.25" customHeight="1">
      <c r="B8" s="124"/>
      <c r="C8" s="137"/>
      <c r="D8" s="52" t="s">
        <v>145</v>
      </c>
      <c r="E8" s="44">
        <v>4</v>
      </c>
      <c r="F8" s="28"/>
      <c r="G8" s="28"/>
    </row>
    <row r="9" spans="2:7" ht="38.25" customHeight="1" thickBot="1">
      <c r="B9" s="124"/>
      <c r="C9" s="136"/>
      <c r="D9" s="54" t="s">
        <v>144</v>
      </c>
      <c r="E9" s="53">
        <v>5</v>
      </c>
      <c r="F9" s="29"/>
      <c r="G9" s="28"/>
    </row>
    <row r="10" spans="2:7" ht="29.25" customHeight="1">
      <c r="B10" s="124"/>
      <c r="C10" s="143" t="s">
        <v>143</v>
      </c>
      <c r="D10" s="52" t="s">
        <v>142</v>
      </c>
      <c r="E10" s="44">
        <v>1</v>
      </c>
      <c r="F10" s="29"/>
      <c r="G10" s="28"/>
    </row>
    <row r="11" spans="2:7" ht="29.25" customHeight="1">
      <c r="B11" s="124"/>
      <c r="C11" s="137"/>
      <c r="D11" s="52" t="s">
        <v>141</v>
      </c>
      <c r="E11" s="44">
        <v>3</v>
      </c>
      <c r="F11" s="29"/>
      <c r="G11" s="28"/>
    </row>
    <row r="12" spans="2:7" ht="29.25" customHeight="1" thickBot="1">
      <c r="B12" s="124"/>
      <c r="C12" s="136"/>
      <c r="D12" s="52" t="s">
        <v>140</v>
      </c>
      <c r="E12" s="44">
        <v>5</v>
      </c>
      <c r="F12" s="29"/>
      <c r="G12" s="28"/>
    </row>
    <row r="13" spans="2:7" ht="44.25" customHeight="1">
      <c r="B13" s="124"/>
      <c r="C13" s="144" t="s">
        <v>139</v>
      </c>
      <c r="D13" s="33" t="s">
        <v>138</v>
      </c>
      <c r="E13" s="32">
        <v>2</v>
      </c>
      <c r="F13" s="10"/>
      <c r="G13" s="24"/>
    </row>
    <row r="14" spans="2:7" ht="44.25" customHeight="1" thickBot="1">
      <c r="B14" s="124"/>
      <c r="C14" s="145"/>
      <c r="D14" s="49" t="s">
        <v>137</v>
      </c>
      <c r="E14" s="48">
        <v>5</v>
      </c>
      <c r="F14" s="28"/>
      <c r="G14" s="28"/>
    </row>
    <row r="15" spans="2:7" ht="30.75" customHeight="1">
      <c r="B15" s="124"/>
      <c r="C15" s="120" t="s">
        <v>136</v>
      </c>
      <c r="D15" s="51" t="s">
        <v>135</v>
      </c>
      <c r="E15" s="47">
        <v>1</v>
      </c>
      <c r="F15" s="24"/>
      <c r="G15" s="24"/>
    </row>
    <row r="16" spans="2:7" ht="30.75" customHeight="1">
      <c r="B16" s="124"/>
      <c r="C16" s="137"/>
      <c r="D16" s="50" t="s">
        <v>134</v>
      </c>
      <c r="E16" s="30">
        <v>3</v>
      </c>
      <c r="F16" s="10"/>
      <c r="G16" s="24"/>
    </row>
    <row r="17" spans="2:7" ht="30.75" customHeight="1" thickBot="1">
      <c r="B17" s="124"/>
      <c r="C17" s="136"/>
      <c r="D17" s="49" t="s">
        <v>133</v>
      </c>
      <c r="E17" s="26">
        <v>5</v>
      </c>
      <c r="F17" s="10"/>
      <c r="G17" s="24"/>
    </row>
    <row r="18" spans="2:7" ht="42.75" customHeight="1">
      <c r="B18" s="124"/>
      <c r="C18" s="120" t="s">
        <v>132</v>
      </c>
      <c r="D18" s="51" t="s">
        <v>131</v>
      </c>
      <c r="E18" s="32">
        <v>1</v>
      </c>
      <c r="F18" s="10"/>
      <c r="G18" s="24"/>
    </row>
    <row r="19" spans="2:7" ht="42.75" customHeight="1">
      <c r="B19" s="124"/>
      <c r="C19" s="137"/>
      <c r="D19" s="50" t="s">
        <v>130</v>
      </c>
      <c r="E19" s="30">
        <v>3</v>
      </c>
      <c r="F19" s="10"/>
      <c r="G19" s="24"/>
    </row>
    <row r="20" spans="2:7" ht="42.75" customHeight="1" thickBot="1">
      <c r="B20" s="124"/>
      <c r="C20" s="136"/>
      <c r="D20" s="49" t="s">
        <v>129</v>
      </c>
      <c r="E20" s="48">
        <v>5</v>
      </c>
      <c r="F20" s="24"/>
      <c r="G20" s="24"/>
    </row>
    <row r="21" spans="2:7" ht="51" customHeight="1">
      <c r="B21" s="124"/>
      <c r="C21" s="138" t="s">
        <v>128</v>
      </c>
      <c r="D21" s="41" t="s">
        <v>110</v>
      </c>
      <c r="E21" s="47">
        <v>1</v>
      </c>
      <c r="F21" s="24"/>
      <c r="G21" s="24"/>
    </row>
    <row r="22" spans="2:7" ht="51" customHeight="1" thickBot="1">
      <c r="B22" s="124"/>
      <c r="C22" s="139"/>
      <c r="D22" s="40" t="s">
        <v>127</v>
      </c>
      <c r="E22" s="26">
        <v>5</v>
      </c>
      <c r="F22" s="24"/>
      <c r="G22" s="24"/>
    </row>
    <row r="23" spans="2:7" ht="33" customHeight="1">
      <c r="B23" s="124"/>
      <c r="C23" s="120" t="s">
        <v>126</v>
      </c>
      <c r="D23" s="46" t="s">
        <v>125</v>
      </c>
      <c r="E23" s="32">
        <v>1</v>
      </c>
      <c r="F23" s="24"/>
      <c r="G23" s="24"/>
    </row>
    <row r="24" spans="2:7" ht="33" customHeight="1">
      <c r="B24" s="124"/>
      <c r="C24" s="121"/>
      <c r="D24" s="45" t="s">
        <v>124</v>
      </c>
      <c r="E24" s="44">
        <v>2</v>
      </c>
      <c r="F24" s="24"/>
      <c r="G24" s="24"/>
    </row>
    <row r="25" spans="2:7" ht="33" customHeight="1">
      <c r="B25" s="124"/>
      <c r="C25" s="121"/>
      <c r="D25" s="45" t="s">
        <v>123</v>
      </c>
      <c r="E25" s="44">
        <v>3</v>
      </c>
      <c r="F25" s="24"/>
      <c r="G25" s="24"/>
    </row>
    <row r="26" spans="2:7" ht="33" customHeight="1">
      <c r="B26" s="124"/>
      <c r="C26" s="121"/>
      <c r="D26" s="43" t="s">
        <v>122</v>
      </c>
      <c r="E26" s="30">
        <v>4</v>
      </c>
      <c r="F26" s="24"/>
      <c r="G26" s="24"/>
    </row>
    <row r="27" spans="2:7" ht="33" customHeight="1" thickBot="1">
      <c r="B27" s="125"/>
      <c r="C27" s="122"/>
      <c r="D27" s="42" t="s">
        <v>121</v>
      </c>
      <c r="E27" s="26">
        <v>5</v>
      </c>
      <c r="F27" s="10"/>
      <c r="G27" s="24"/>
    </row>
    <row r="28" spans="2:7" ht="21.75" customHeight="1">
      <c r="B28" s="130" t="s">
        <v>120</v>
      </c>
      <c r="C28" s="133" t="s">
        <v>119</v>
      </c>
      <c r="D28" s="33" t="s">
        <v>118</v>
      </c>
      <c r="E28" s="32">
        <v>1</v>
      </c>
      <c r="F28" s="10"/>
      <c r="G28" s="24"/>
    </row>
    <row r="29" spans="2:7" ht="21.75" customHeight="1">
      <c r="B29" s="131"/>
      <c r="C29" s="134"/>
      <c r="D29" s="31" t="s">
        <v>117</v>
      </c>
      <c r="E29" s="30">
        <v>2</v>
      </c>
      <c r="F29" s="29"/>
      <c r="G29" s="28"/>
    </row>
    <row r="30" spans="2:7" ht="21.75" customHeight="1">
      <c r="B30" s="131"/>
      <c r="C30" s="134"/>
      <c r="D30" s="31" t="s">
        <v>116</v>
      </c>
      <c r="E30" s="30">
        <v>3</v>
      </c>
      <c r="F30" s="29"/>
      <c r="G30" s="28"/>
    </row>
    <row r="31" spans="2:7" ht="21.75" customHeight="1">
      <c r="B31" s="131"/>
      <c r="C31" s="134"/>
      <c r="D31" s="31" t="s">
        <v>115</v>
      </c>
      <c r="E31" s="30">
        <v>4</v>
      </c>
      <c r="F31" s="29"/>
      <c r="G31" s="28"/>
    </row>
    <row r="32" spans="2:7" ht="21.75" customHeight="1" thickBot="1">
      <c r="B32" s="131"/>
      <c r="C32" s="135"/>
      <c r="D32" s="27" t="s">
        <v>114</v>
      </c>
      <c r="E32" s="26">
        <v>5</v>
      </c>
      <c r="F32" s="29"/>
      <c r="G32" s="28"/>
    </row>
    <row r="33" spans="2:7" ht="64.5" customHeight="1">
      <c r="B33" s="131"/>
      <c r="C33" s="133" t="s">
        <v>113</v>
      </c>
      <c r="D33" s="41" t="s">
        <v>110</v>
      </c>
      <c r="E33" s="32">
        <v>1</v>
      </c>
      <c r="F33" s="29"/>
      <c r="G33" s="28"/>
    </row>
    <row r="34" spans="2:7" ht="64.5" customHeight="1" thickBot="1">
      <c r="B34" s="131"/>
      <c r="C34" s="136"/>
      <c r="D34" s="40" t="s">
        <v>112</v>
      </c>
      <c r="E34" s="26">
        <v>5</v>
      </c>
      <c r="F34" s="29"/>
      <c r="G34" s="28"/>
    </row>
    <row r="35" spans="2:7" ht="21" customHeight="1">
      <c r="B35" s="131"/>
      <c r="C35" s="133" t="s">
        <v>111</v>
      </c>
      <c r="D35" s="39" t="s">
        <v>110</v>
      </c>
      <c r="E35" s="38">
        <v>0</v>
      </c>
      <c r="F35" s="29"/>
      <c r="G35" s="28"/>
    </row>
    <row r="36" spans="2:7" ht="21" customHeight="1">
      <c r="B36" s="131"/>
      <c r="C36" s="137"/>
      <c r="D36" s="37" t="s">
        <v>109</v>
      </c>
      <c r="E36" s="30">
        <v>1</v>
      </c>
      <c r="F36" s="10"/>
      <c r="G36" s="24"/>
    </row>
    <row r="37" spans="2:7" ht="21" customHeight="1">
      <c r="B37" s="131"/>
      <c r="C37" s="137"/>
      <c r="D37" s="37" t="s">
        <v>108</v>
      </c>
      <c r="E37" s="30">
        <v>2</v>
      </c>
      <c r="F37" s="10"/>
      <c r="G37" s="24"/>
    </row>
    <row r="38" spans="2:7" ht="21" customHeight="1">
      <c r="B38" s="131"/>
      <c r="C38" s="137"/>
      <c r="D38" s="36" t="s">
        <v>107</v>
      </c>
      <c r="E38" s="30">
        <v>3</v>
      </c>
      <c r="F38" s="10"/>
      <c r="G38" s="24"/>
    </row>
    <row r="39" spans="2:7" ht="21" customHeight="1">
      <c r="B39" s="131"/>
      <c r="C39" s="137"/>
      <c r="D39" s="35" t="s">
        <v>106</v>
      </c>
      <c r="E39" s="30">
        <v>4</v>
      </c>
      <c r="F39" s="10"/>
      <c r="G39" s="24"/>
    </row>
    <row r="40" spans="2:7" ht="34.5" customHeight="1" thickBot="1">
      <c r="B40" s="131"/>
      <c r="C40" s="136"/>
      <c r="D40" s="34" t="s">
        <v>105</v>
      </c>
      <c r="E40" s="26">
        <v>5</v>
      </c>
      <c r="F40" s="10"/>
      <c r="G40" s="24"/>
    </row>
    <row r="41" spans="2:7" s="23" customFormat="1" ht="30.75" customHeight="1">
      <c r="B41" s="131"/>
      <c r="C41" s="133" t="s">
        <v>104</v>
      </c>
      <c r="D41" s="33" t="s">
        <v>103</v>
      </c>
      <c r="E41" s="32">
        <v>2</v>
      </c>
      <c r="F41" s="29"/>
      <c r="G41" s="28"/>
    </row>
    <row r="42" spans="2:7" s="23" customFormat="1" ht="30.75" customHeight="1">
      <c r="B42" s="131"/>
      <c r="C42" s="137"/>
      <c r="D42" s="31" t="s">
        <v>102</v>
      </c>
      <c r="E42" s="30">
        <v>3</v>
      </c>
      <c r="F42" s="29"/>
      <c r="G42" s="28"/>
    </row>
    <row r="43" spans="2:7" s="23" customFormat="1" ht="30.75" customHeight="1">
      <c r="B43" s="131"/>
      <c r="C43" s="137"/>
      <c r="D43" s="31" t="s">
        <v>101</v>
      </c>
      <c r="E43" s="30">
        <v>4</v>
      </c>
      <c r="F43" s="29"/>
      <c r="G43" s="28"/>
    </row>
    <row r="44" spans="2:7" s="23" customFormat="1" ht="30.75" customHeight="1" thickBot="1">
      <c r="B44" s="132"/>
      <c r="C44" s="136"/>
      <c r="D44" s="27" t="s">
        <v>100</v>
      </c>
      <c r="E44" s="26">
        <v>5</v>
      </c>
      <c r="F44" s="10"/>
      <c r="G44" s="24"/>
    </row>
    <row r="45" spans="2:7" s="23" customFormat="1" ht="9.75" customHeight="1">
      <c r="B45" s="25"/>
      <c r="C45" s="25"/>
      <c r="D45" s="10"/>
      <c r="E45" s="10"/>
      <c r="F45" s="10"/>
      <c r="G45" s="24"/>
    </row>
    <row r="46" spans="2:7" s="23" customFormat="1" ht="9.75" customHeight="1">
      <c r="B46" s="10"/>
      <c r="C46" s="10"/>
      <c r="D46" s="10"/>
      <c r="E46" s="10"/>
      <c r="F46" s="10"/>
      <c r="G46" s="24"/>
    </row>
    <row r="47" spans="2:7" ht="29.25" customHeight="1" thickBot="1">
      <c r="B47" s="22"/>
      <c r="C47" s="22"/>
      <c r="D47" s="22"/>
      <c r="E47" s="22"/>
      <c r="F47" s="22"/>
    </row>
    <row r="48" spans="2:7" ht="34.5" customHeight="1">
      <c r="B48" s="126" t="s">
        <v>99</v>
      </c>
      <c r="C48" s="127"/>
    </row>
    <row r="49" spans="2:4" s="8" customFormat="1" ht="25.5" customHeight="1">
      <c r="B49" s="21" t="s">
        <v>98</v>
      </c>
      <c r="C49" s="20" t="s">
        <v>97</v>
      </c>
    </row>
    <row r="50" spans="2:4" s="8" customFormat="1" ht="25.5" customHeight="1">
      <c r="B50" s="21" t="s">
        <v>96</v>
      </c>
      <c r="C50" s="20" t="s">
        <v>95</v>
      </c>
    </row>
    <row r="51" spans="2:4" s="8" customFormat="1" ht="25.5" customHeight="1" thickBot="1">
      <c r="B51" s="19" t="s">
        <v>94</v>
      </c>
      <c r="C51" s="18" t="s">
        <v>93</v>
      </c>
    </row>
    <row r="52" spans="2:4" s="8" customFormat="1" ht="21">
      <c r="C52" s="17"/>
    </row>
    <row r="54" spans="2:4" s="8" customFormat="1" ht="15.75" thickBot="1"/>
    <row r="55" spans="2:4" s="8" customFormat="1" ht="39" customHeight="1">
      <c r="B55" s="128" t="s">
        <v>83</v>
      </c>
      <c r="C55" s="129"/>
      <c r="D55" s="16"/>
    </row>
    <row r="56" spans="2:4" s="8" customFormat="1" ht="30.75" customHeight="1">
      <c r="B56" s="15" t="s">
        <v>92</v>
      </c>
      <c r="C56" s="13" t="s">
        <v>91</v>
      </c>
      <c r="D56" s="10"/>
    </row>
    <row r="57" spans="2:4" s="8" customFormat="1" ht="30.75" customHeight="1">
      <c r="B57" s="14" t="s">
        <v>90</v>
      </c>
      <c r="C57" s="13" t="s">
        <v>89</v>
      </c>
      <c r="D57" s="10"/>
    </row>
    <row r="58" spans="2:4" s="8" customFormat="1" ht="30.75" customHeight="1" thickBot="1">
      <c r="B58" s="12" t="s">
        <v>88</v>
      </c>
      <c r="C58" s="11" t="s">
        <v>87</v>
      </c>
      <c r="D58" s="10"/>
    </row>
  </sheetData>
  <mergeCells count="16">
    <mergeCell ref="B2:E2"/>
    <mergeCell ref="C5:C9"/>
    <mergeCell ref="C10:C12"/>
    <mergeCell ref="C13:C14"/>
    <mergeCell ref="C15:C17"/>
    <mergeCell ref="C23:C27"/>
    <mergeCell ref="B5:B27"/>
    <mergeCell ref="B48:C48"/>
    <mergeCell ref="B55:C55"/>
    <mergeCell ref="B28:B44"/>
    <mergeCell ref="C28:C32"/>
    <mergeCell ref="C33:C34"/>
    <mergeCell ref="C35:C40"/>
    <mergeCell ref="C41:C44"/>
    <mergeCell ref="C18:C20"/>
    <mergeCell ref="C21:C22"/>
  </mergeCells>
  <pageMargins left="0.12" right="0.2" top="0.45" bottom="0.3" header="0.31496062992125984" footer="0.2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Gestione del Rischio</vt:lpstr>
      <vt:lpstr>Misurazione rischio </vt:lpstr>
      <vt:lpstr>'Gestione del Rischio'!Print_Area</vt:lpstr>
      <vt:lpstr>'Misurazione rischio 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cp:lastPrinted>2016-05-23T08:10:06Z</cp:lastPrinted>
  <dcterms:created xsi:type="dcterms:W3CDTF">2015-02-19T16:05:01Z</dcterms:created>
  <dcterms:modified xsi:type="dcterms:W3CDTF">2016-05-23T08:13:57Z</dcterms:modified>
</cp:coreProperties>
</file>